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cdonaldal2\Desktop\"/>
    </mc:Choice>
  </mc:AlternateContent>
  <bookViews>
    <workbookView xWindow="0" yWindow="0" windowWidth="28800" windowHeight="14100" activeTab="1"/>
  </bookViews>
  <sheets>
    <sheet name="Campus Welfare" sheetId="1" r:id="rId1"/>
    <sheet name="Academic " sheetId="2" r:id="rId2"/>
    <sheet name="Sports Clubs" sheetId="3" r:id="rId3"/>
    <sheet name="Greek Oversight" sheetId="4" r:id="rId4"/>
    <sheet name="Special Interest" sheetId="5"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1" i="1" l="1"/>
  <c r="D52" i="1" l="1"/>
  <c r="D91" i="1"/>
  <c r="D108" i="5" l="1"/>
  <c r="D61" i="1" l="1"/>
  <c r="D6" i="1" l="1"/>
  <c r="D18" i="2"/>
  <c r="D11" i="2"/>
  <c r="D14" i="5"/>
  <c r="D18" i="5"/>
  <c r="D95" i="5"/>
  <c r="D99" i="5"/>
  <c r="D114" i="5"/>
  <c r="D124" i="5"/>
  <c r="D131" i="5"/>
  <c r="D149" i="5"/>
  <c r="D158" i="5"/>
  <c r="D165" i="5"/>
  <c r="D139" i="5"/>
  <c r="D74" i="5" l="1"/>
  <c r="D85" i="5"/>
  <c r="D21" i="2" l="1"/>
  <c r="D51" i="5" l="1"/>
  <c r="D44" i="5" l="1"/>
  <c r="D24" i="5"/>
  <c r="D79" i="5" l="1"/>
  <c r="D66" i="5" l="1"/>
  <c r="D59" i="5" l="1"/>
  <c r="D32" i="5" l="1"/>
  <c r="D7" i="5" l="1"/>
  <c r="D168" i="5" s="1"/>
  <c r="D17" i="4" l="1"/>
  <c r="D25" i="4"/>
  <c r="D9" i="4" l="1"/>
  <c r="D28" i="4" s="1"/>
  <c r="D107" i="1" l="1"/>
  <c r="D70" i="1" l="1"/>
  <c r="D33" i="1" l="1"/>
  <c r="D110" i="1" s="1"/>
  <c r="D11" i="1"/>
</calcChain>
</file>

<file path=xl/sharedStrings.xml><?xml version="1.0" encoding="utf-8"?>
<sst xmlns="http://schemas.openxmlformats.org/spreadsheetml/2006/main" count="501" uniqueCount="419">
  <si>
    <t>Ambasadors</t>
  </si>
  <si>
    <t>Nametags</t>
  </si>
  <si>
    <t>Total</t>
  </si>
  <si>
    <t xml:space="preserve">Line Item </t>
  </si>
  <si>
    <t xml:space="preserve">Title </t>
  </si>
  <si>
    <t>Description</t>
  </si>
  <si>
    <t>Elwood's Cabinet</t>
  </si>
  <si>
    <t xml:space="preserve">General Supplies </t>
  </si>
  <si>
    <t xml:space="preserve">Lancer Productions </t>
  </si>
  <si>
    <t>General Programming</t>
  </si>
  <si>
    <t>Performer Needs</t>
  </si>
  <si>
    <t>New Lancer Days</t>
  </si>
  <si>
    <t>First Friday Back</t>
  </si>
  <si>
    <t>Family Weekend Performer</t>
  </si>
  <si>
    <t>Spring Weekend: Performers</t>
  </si>
  <si>
    <t>Spring Weekend: Security</t>
  </si>
  <si>
    <t>Spring Weekend: Sound</t>
  </si>
  <si>
    <t>Spring Weekend: Port-o-Potties</t>
  </si>
  <si>
    <t>Spring Weekend: Ambulance</t>
  </si>
  <si>
    <t>Spring Weekend: Stage</t>
  </si>
  <si>
    <t>Spring Weekend: Novelties</t>
  </si>
  <si>
    <t>Spring Weekend: Agent Fee</t>
  </si>
  <si>
    <t>Spring Weekend: Hospitality</t>
  </si>
  <si>
    <t>Spring Weekend: Miscellaneous/Booth</t>
  </si>
  <si>
    <t>Spring Weekend Marketing</t>
  </si>
  <si>
    <t>Marketing Supplies</t>
  </si>
  <si>
    <t>Office Operations</t>
  </si>
  <si>
    <t>$50 per hour x 10 hours</t>
  </si>
  <si>
    <t xml:space="preserve">Total </t>
  </si>
  <si>
    <t>Mortar Board</t>
  </si>
  <si>
    <t>Printing</t>
  </si>
  <si>
    <t>Oktoberfest Midway Activities</t>
  </si>
  <si>
    <t>Band Compensation</t>
  </si>
  <si>
    <t>Agency Fee</t>
  </si>
  <si>
    <t>Sound Equipment/Lights</t>
  </si>
  <si>
    <t>Stages/Tents</t>
  </si>
  <si>
    <t>Permits</t>
  </si>
  <si>
    <t>On-site Ambulance</t>
  </si>
  <si>
    <t>Port-A-Johns</t>
  </si>
  <si>
    <t>Security</t>
  </si>
  <si>
    <t>Kickoff Bonfire</t>
  </si>
  <si>
    <t>Food/Hospitality/Hotels</t>
  </si>
  <si>
    <t>General Supplies</t>
  </si>
  <si>
    <t>Other Campus Involvement</t>
  </si>
  <si>
    <t>Color Wars Paint</t>
  </si>
  <si>
    <t>Color Wars Cups</t>
  </si>
  <si>
    <t>On campus costs for printing flyers, posters, and advertisements</t>
  </si>
  <si>
    <t>Oktoberfest activities (inflatables, photobooth, lawn games)</t>
  </si>
  <si>
    <t>Compensation for bands coming to Oktoberfest</t>
  </si>
  <si>
    <t>Fee, music, artist agent</t>
  </si>
  <si>
    <t>Equipment and staffing for performances</t>
  </si>
  <si>
    <t>Stages and tents for student and professional entertainment</t>
  </si>
  <si>
    <t>For stage and bonfire</t>
  </si>
  <si>
    <t>For Color Wars and Oktoberfest</t>
  </si>
  <si>
    <t>For Oktoberfest</t>
  </si>
  <si>
    <t>Security for color wars and Oktoberfest</t>
  </si>
  <si>
    <t>Traditional cake and cider for event</t>
  </si>
  <si>
    <t>Hospitality for bands and work crews</t>
  </si>
  <si>
    <t>Supplies for last lecture</t>
  </si>
  <si>
    <t>Paint needed for Color Wars</t>
  </si>
  <si>
    <t>Oktoberfest theme custom souveneir cups</t>
  </si>
  <si>
    <t>The Rotunda</t>
  </si>
  <si>
    <t>Publishing</t>
  </si>
  <si>
    <t>TownNews.com</t>
  </si>
  <si>
    <t>Novelties</t>
  </si>
  <si>
    <t>Office Supplies</t>
  </si>
  <si>
    <t>Membership Fees</t>
  </si>
  <si>
    <t>Travel</t>
  </si>
  <si>
    <t>Printing fees for weekly newspaper printing</t>
  </si>
  <si>
    <t>Fees to maintain website</t>
  </si>
  <si>
    <t>Membership dues for ACP and VPA</t>
  </si>
  <si>
    <t>Senior Class Council</t>
  </si>
  <si>
    <t>Advertisements</t>
  </si>
  <si>
    <t>60 Days 'Till The Tassel Turns</t>
  </si>
  <si>
    <t>Senior week</t>
  </si>
  <si>
    <t>Student Government Association</t>
  </si>
  <si>
    <t>Office Functions and Oversight</t>
  </si>
  <si>
    <t xml:space="preserve">CollegiateLink </t>
  </si>
  <si>
    <t xml:space="preserve">G.A.M.E. Scarves </t>
  </si>
  <si>
    <t>Campus Music Liscenes</t>
  </si>
  <si>
    <t xml:space="preserve">EPAA </t>
  </si>
  <si>
    <t>VA21 Rep Transporation and General Civic Engagement</t>
  </si>
  <si>
    <t>SESAC - $571.77, BMI - $1,596.08, ASCAP - $1,573.95, $260 in case of increase</t>
  </si>
  <si>
    <t>Upchurch Advisory Board</t>
  </si>
  <si>
    <t>Family Weekend</t>
  </si>
  <si>
    <t>WMLU</t>
  </si>
  <si>
    <t>License Fees</t>
  </si>
  <si>
    <t>Web Streaming</t>
  </si>
  <si>
    <t>Phone Costs</t>
  </si>
  <si>
    <t>Equipment</t>
  </si>
  <si>
    <t>Publicity</t>
  </si>
  <si>
    <t>Music</t>
  </si>
  <si>
    <t>Event Hospitality</t>
  </si>
  <si>
    <t>Sounds, Lights, and Stage, Backline</t>
  </si>
  <si>
    <t>Sports Travel</t>
  </si>
  <si>
    <t>Security for Bandfest</t>
  </si>
  <si>
    <t>Subtotal</t>
  </si>
  <si>
    <t>Guest Speaker</t>
  </si>
  <si>
    <t>Supplies</t>
  </si>
  <si>
    <t xml:space="preserve">Description </t>
  </si>
  <si>
    <t>Phi Alpha</t>
  </si>
  <si>
    <t xml:space="preserve">Cultural Events Tickets Fall &amp; Spring </t>
  </si>
  <si>
    <t xml:space="preserve">Events Transportation Fall &amp; Spring </t>
  </si>
  <si>
    <t xml:space="preserve">Culture Workshops Fall &amp; Spring </t>
  </si>
  <si>
    <t>Promotional Materials</t>
  </si>
  <si>
    <t xml:space="preserve">Spanish Club </t>
  </si>
  <si>
    <t>This money will be used for ingredients to make an authentic dish for a cooking night or games for a game night.</t>
  </si>
  <si>
    <t>This money will be used for printing posters and buying things like spanish candy to hand out to students to promote our club.</t>
  </si>
  <si>
    <t xml:space="preserve">Sports Club Council </t>
  </si>
  <si>
    <t>Baseball</t>
  </si>
  <si>
    <t>Blue Heat</t>
  </si>
  <si>
    <t>Equestrian</t>
  </si>
  <si>
    <t>Field Hockey</t>
  </si>
  <si>
    <t>Football</t>
  </si>
  <si>
    <t>Lancer Guard</t>
  </si>
  <si>
    <t>Men's Basketball</t>
  </si>
  <si>
    <t>Men's Rugby</t>
  </si>
  <si>
    <t>Men's Soccer</t>
  </si>
  <si>
    <t>Men's Volleyball</t>
  </si>
  <si>
    <t>Softball</t>
  </si>
  <si>
    <t>Ultimate Frisbee</t>
  </si>
  <si>
    <t>Women's Basketball</t>
  </si>
  <si>
    <t>Women's Lacrosse</t>
  </si>
  <si>
    <t>Women's Soccer</t>
  </si>
  <si>
    <t>Women's Volleyball</t>
  </si>
  <si>
    <t>Golf</t>
  </si>
  <si>
    <t xml:space="preserve"> Educational Speaker </t>
  </si>
  <si>
    <t xml:space="preserve">ICS Recruiter </t>
  </si>
  <si>
    <t>Educational Supplies</t>
  </si>
  <si>
    <t xml:space="preserve">College Panhellenic Council </t>
  </si>
  <si>
    <t>To provide entertainment to incoming students at New Lancer Days. Costs will be shared with IFC, NPHC, and Order of Omega. Possible entertainment includes a roller rink, table top games, bumper cars.</t>
  </si>
  <si>
    <t>To provide entertainment to incoming students at First Friday Back. Costs will be shared with IFC, NPHC, and Order of Omega. Possible entertainment includes a roller rink, table top games, bumper cars.</t>
  </si>
  <si>
    <t>Advertising</t>
  </si>
  <si>
    <t xml:space="preserve">National Panhellenic Council </t>
  </si>
  <si>
    <t xml:space="preserve">New Lancer Days </t>
  </si>
  <si>
    <t xml:space="preserve">Educational Speaker </t>
  </si>
  <si>
    <t>DAZ KAIOS Stroll Off</t>
  </si>
  <si>
    <t xml:space="preserve">NPHC Membership Dues </t>
  </si>
  <si>
    <t xml:space="preserve">These funds would be used to provide entertainment to incoming students. This would be shared between IFC and CPC. </t>
  </si>
  <si>
    <t xml:space="preserve">These funds would be used to provide entertainment to the student body for the event First Friday Back. This would be shared between IFC and CPC. </t>
  </si>
  <si>
    <t>These funds will be used to provide entertainment to the student body as the members of the National Pan-Hellenic Council host annual step shows. This will also educate the student body about NPHC.</t>
  </si>
  <si>
    <t xml:space="preserve">These funds will be used to pay for NPHC membership dues. </t>
  </si>
  <si>
    <t>Inter Fraternity Council</t>
  </si>
  <si>
    <t xml:space="preserve">First Friday Back </t>
  </si>
  <si>
    <t>Education Speaker</t>
  </si>
  <si>
    <t>Advanced Singers</t>
  </si>
  <si>
    <t>General Body Meeting Programming</t>
  </si>
  <si>
    <t>Natural Hair Fashion Show</t>
  </si>
  <si>
    <t>Hair Workshop</t>
  </si>
  <si>
    <t>Printing and Advertising</t>
  </si>
  <si>
    <t>AFROH</t>
  </si>
  <si>
    <t xml:space="preserve">Hair workshop will include traveling cost such as gas reimbursements/ passenger buses. </t>
  </si>
  <si>
    <t xml:space="preserve"> Printing posters and flyers to advertise A.F.R.O.H. programs, events, and general body interest. </t>
  </si>
  <si>
    <t>Lodging</t>
  </si>
  <si>
    <t>Alternative Breaks</t>
  </si>
  <si>
    <t>This will include things such as plane tickets, rental cars, gas, parking fees, bus fare, or any other travel needs</t>
  </si>
  <si>
    <t>Lodging will pay for where we stay on every trip whether that’s fees for a campsite, hotel rooms, hostels, or other accomodation needs</t>
  </si>
  <si>
    <t>Big Siblings</t>
  </si>
  <si>
    <t xml:space="preserve">MLK Week </t>
  </si>
  <si>
    <t>Black Student Association</t>
  </si>
  <si>
    <t>Cybersecurity Club</t>
  </si>
  <si>
    <t xml:space="preserve">Gaming Club </t>
  </si>
  <si>
    <t xml:space="preserve">Printing </t>
  </si>
  <si>
    <t>Games</t>
  </si>
  <si>
    <t xml:space="preserve">Events </t>
  </si>
  <si>
    <t xml:space="preserve">Storage </t>
  </si>
  <si>
    <t xml:space="preserve">Global Leaders </t>
  </si>
  <si>
    <t>Fall Events</t>
  </si>
  <si>
    <t>Spring Events</t>
  </si>
  <si>
    <t>Educational trips</t>
  </si>
  <si>
    <t>To provide awareness for club events such as: open house, Arabian nights, and etc.</t>
  </si>
  <si>
    <t>Hispanic Latino Association</t>
  </si>
  <si>
    <t>Latino Food/Beverage</t>
  </si>
  <si>
    <t>Decorations for annual Gala (table covers, centerpeices, wall decorations)</t>
  </si>
  <si>
    <t>Event Supplies</t>
  </si>
  <si>
    <t>Order of Omega</t>
  </si>
  <si>
    <t xml:space="preserve">Outdoor Club </t>
  </si>
  <si>
    <t>Out West Airfare</t>
  </si>
  <si>
    <t xml:space="preserve">White Water Rafting </t>
  </si>
  <si>
    <t xml:space="preserve">This will help cover the travel expenses of this trip </t>
  </si>
  <si>
    <t xml:space="preserve">This will help offset the cost to the club and members to use Longwood vehicle for club trips </t>
  </si>
  <si>
    <t>Promise16</t>
  </si>
  <si>
    <t>Relay For Life</t>
  </si>
  <si>
    <t>Police Support</t>
  </si>
  <si>
    <t>Entertainment</t>
  </si>
  <si>
    <t>Awareness Supplies</t>
  </si>
  <si>
    <t>Advertising/Publicity</t>
  </si>
  <si>
    <t>Gifts</t>
  </si>
  <si>
    <t>Stage Fee</t>
  </si>
  <si>
    <t>Used for any performers, or performance groups to engage the students in the event.</t>
  </si>
  <si>
    <t>Used for all suplies purchased for awareness and educational purposes.</t>
  </si>
  <si>
    <t>Used to help raise awareness for the event.</t>
  </si>
  <si>
    <t xml:space="preserve">STEP@LU </t>
  </si>
  <si>
    <t>Puppy Sitter Treat Bags</t>
  </si>
  <si>
    <t>STEP into Yoga</t>
  </si>
  <si>
    <t>Promotional Items</t>
  </si>
  <si>
    <t>Yearly Spring event. For purchasing items for sign up packets, raffles, and giveaways for participants. Also purchasing promotional items such as stickers, buttons, bandanas, etc. For WMLU to DJ event.</t>
  </si>
  <si>
    <t>Student Athlete Advisory Committee</t>
  </si>
  <si>
    <t xml:space="preserve">Travel Expenses </t>
  </si>
  <si>
    <t>SAAC Tie Ball</t>
  </si>
  <si>
    <t xml:space="preserve">Welcome Back Event </t>
  </si>
  <si>
    <t>Student Educators for Active Leadership</t>
  </si>
  <si>
    <t>Sticks and Stones Anti-Bullying Campaign</t>
  </si>
  <si>
    <t>True Blue Stomp and Shake</t>
  </si>
  <si>
    <t xml:space="preserve">Supplies that ASIA will use during general body meeting programs and campus programs that will education and infrom students on the Asian culture. Examples include: crafts, food for education and cultural purposes, a field trip related to the Asian experience and culture, and collaborating with other multicultural orginizations. </t>
  </si>
  <si>
    <t xml:space="preserve">Allocated </t>
  </si>
  <si>
    <t>Allocated</t>
  </si>
  <si>
    <t>Postage ($6/month); Copier paper ($75/month); General Supplies ($200); Popcorn, Cotton Candy, Snow Cone Supplies ($500)</t>
  </si>
  <si>
    <t>Tour Hotel Rooms</t>
  </si>
  <si>
    <t>Retreat</t>
  </si>
  <si>
    <t>Hotel rooms for runout to encourage students to audition at Longwood</t>
  </si>
  <si>
    <t>Once a semester retreat for all choir members to get to know each other, food for event, decorations, other supplies</t>
  </si>
  <si>
    <t>The money in this line item will be used for the Natural Hair Fashion Show. Supplies needed includes: decorations, outfit accessories, hair supplies, and hair products.</t>
  </si>
  <si>
    <t>Programming Supplies</t>
  </si>
  <si>
    <t xml:space="preserve">As a new organization ASIA would use the money in this line item to advertise by printing posters and flyers throughout the academic year to gain the interest of students. In addition, during tabling events we will pass out pens, stickers, pins, etc. </t>
  </si>
  <si>
    <t>supplies for making crafts for littles, supplies for new member folders packed with organization information, exec binders</t>
  </si>
  <si>
    <t>BSA Programs Fall</t>
  </si>
  <si>
    <t xml:space="preserve">BSA Programs Spring </t>
  </si>
  <si>
    <t>Black History Month Events</t>
  </si>
  <si>
    <t xml:space="preserve">Advertisements </t>
  </si>
  <si>
    <t>To create and sponsor programs in the fall</t>
  </si>
  <si>
    <t xml:space="preserve">To create and sponsor programs in the spring </t>
  </si>
  <si>
    <t xml:space="preserve">To create and/or sponsor events during MLK Week </t>
  </si>
  <si>
    <t xml:space="preserve">To create and/or sponsor events during Black History Month </t>
  </si>
  <si>
    <t>RF ID Reader</t>
  </si>
  <si>
    <t>Used to read and write information on an RFID tag, can be used for demonstrations in club meetings.</t>
  </si>
  <si>
    <t>To buy supplies to help promote the club. Paper, art supplies (paint),and printer ink for outreach. To buy hand sanitizer.</t>
  </si>
  <si>
    <t>Based on SGA SFC Bylaws to advertise the club.</t>
  </si>
  <si>
    <t>To purchase new games per semester and build on what already have for the members to come</t>
  </si>
  <si>
    <t>To support our events such as fundraising (trinket sales, spirit night, etc), bingo, etc. To fund the prizes given to members for our biggest event Extra Life (raffle &amp; bingo prizes) to build on club</t>
  </si>
  <si>
    <t>include lodging, gas, registration, and other supplies (if applicable) for members to attend educational trips</t>
  </si>
  <si>
    <t>Risk Management Speaker</t>
  </si>
  <si>
    <t>Hazing Prevention Week Materials</t>
  </si>
  <si>
    <t>Greek Week Supplies</t>
  </si>
  <si>
    <t>Faculty Recognition Event</t>
  </si>
  <si>
    <t>Service Project Supplies</t>
  </si>
  <si>
    <t>Safety needs for service projects</t>
  </si>
  <si>
    <t>Supplies toward faculty recognition</t>
  </si>
  <si>
    <t>Supplies toward weekly games</t>
  </si>
  <si>
    <t>Awareness materials for prevention and education</t>
  </si>
  <si>
    <t>Group Speaker with Tri-Council and Order of Omega</t>
  </si>
  <si>
    <t>Campus-Wide Programming</t>
  </si>
  <si>
    <t>New Student Programming</t>
  </si>
  <si>
    <t>RTA Fees</t>
  </si>
  <si>
    <t>James River Canoe Trip</t>
  </si>
  <si>
    <t>National Park Camping</t>
  </si>
  <si>
    <t>Mental Health Week 1</t>
  </si>
  <si>
    <t>Table Cloth, wristbands, Stickers, Buttons, etc</t>
  </si>
  <si>
    <t>Mental Health Week 2</t>
  </si>
  <si>
    <t>Various materials for meeting activities</t>
  </si>
  <si>
    <t>Storage</t>
  </si>
  <si>
    <t>Used for puppy sitters on campus when puppy sitting returns. This helps with bringing new members into not only STEP@LU but it helps get more member interested in puppy-raising.</t>
  </si>
  <si>
    <t>Yearly storage for supplies and kissing booth</t>
  </si>
  <si>
    <t>Die-cut stickers, Circle Stickers, Buttons</t>
  </si>
  <si>
    <t>This funding will go towards the printing and publishing of information via printed fliers.</t>
  </si>
  <si>
    <t>In the past years, SAAC Tie Ball has been a great success for our organization and we are looking forward to expanding this event in the coming year to include new elements for more students and organizations.</t>
  </si>
  <si>
    <t>Big South SAAC Conference, NCAA Inclusion Conference, and Leadership Conference, mileage reimbursement</t>
  </si>
  <si>
    <t xml:space="preserve">We hope to increase our guest speaker sessions for student athletes and all students alike. This year we were able to host Lisa Diminio White, a Longwood alumni, as part of our mental health week to share ways to find bursts of joy in life. Hosting similar guest speakers in the future will allow us to collaborate more with other campus organizatons while also providing great programs for our student athletes. </t>
  </si>
  <si>
    <t>Holliday Lake Leadership Conference: Overnight Lodging</t>
  </si>
  <si>
    <t>Holliday Lake Leadership Conference: Facility Rental</t>
  </si>
  <si>
    <t>Holliday Lake Leadership Conference: Transportation</t>
  </si>
  <si>
    <t>Holliday Lake Leadership Conference: Supplies</t>
  </si>
  <si>
    <t>Holliday Lake Leadership Conference: Food</t>
  </si>
  <si>
    <t>Leadership Workshop Supplies</t>
  </si>
  <si>
    <t>This will be used to pay for transportation for student's and SEAL members to get to the conference.</t>
  </si>
  <si>
    <t>The supplies for the leadership conference include items/activities requested by guest speakers (i.e. a puzzle, leadership game, etc).</t>
  </si>
  <si>
    <t>We are asking for funding for food because in order to host our overnight conference, we must be able to provide food for our guests.</t>
  </si>
  <si>
    <t>These funds will be used for conference posters.</t>
  </si>
  <si>
    <t>Supplies/Uniform</t>
  </si>
  <si>
    <t>Founders Week</t>
  </si>
  <si>
    <t>Technology</t>
  </si>
  <si>
    <t xml:space="preserve">Speaker for performances and practices, camera for professional team photos </t>
  </si>
  <si>
    <t>For tabling,recruitment,and collaboration events</t>
  </si>
  <si>
    <t>Based on SGA SFC Bylaws to advertise</t>
  </si>
  <si>
    <t>Needed to purchase polos for our required uniform to give tours. Have small amount of polos from previous Ambassadors passing down but many are shrunk and would prefer to give new members new polos.</t>
  </si>
  <si>
    <t>Need for name tags for our incoming members to give tours</t>
  </si>
  <si>
    <t>Sticker Roll</t>
  </si>
  <si>
    <t>Mini Buttons</t>
  </si>
  <si>
    <t>Pencils</t>
  </si>
  <si>
    <t>Ribbon</t>
  </si>
  <si>
    <t>Pens</t>
  </si>
  <si>
    <t>Field Games, in addition to Upchurch</t>
  </si>
  <si>
    <t xml:space="preserve"> advertisements to promote Child Abuse Prevention Week and Andy Taylor Center Event </t>
  </si>
  <si>
    <t xml:space="preserve"> Child Abuse Awareness (2 rolls) </t>
  </si>
  <si>
    <t xml:space="preserve"> Child Abuse Awareness (96) </t>
  </si>
  <si>
    <t>Child Abuse Awareness (48)</t>
  </si>
  <si>
    <t>Child Abuse Awareness (25ft)</t>
  </si>
  <si>
    <t>Andy Taylor Center (72)</t>
  </si>
  <si>
    <t>Andy Taylor Center (48)</t>
  </si>
  <si>
    <t>Andy Taylor Center</t>
  </si>
  <si>
    <t>This will be shared with IFC, NPHC, and Order of Omega. Possible topics include: mental health, hazing, and diversity and inclusion.</t>
  </si>
  <si>
    <t>Educational supplies will be used for Women's Week which could include a possible speaker. We had a lot of success this past women's week and would like to continue that.</t>
  </si>
  <si>
    <t>Chapter Builder</t>
  </si>
  <si>
    <t>Educational supplies will be used for Men's Health Week, which could include a possible speaker. We had a lot of success this past Men's Health week in collaboration with offices all over campus and would like to continue that.</t>
  </si>
  <si>
    <t xml:space="preserve">This will be shared with CPC , NPHC, and Order of Omega. Possible topics include: mental health, hazing, and diversity and inclusion. </t>
  </si>
  <si>
    <t xml:space="preserve">To provide entertainment to incoming students at First Friday Back. Costs will be shared with CPC, NPHC, and Order of Omega. Possible entertainment includes a roller rink, table top games, bumper cars. </t>
  </si>
  <si>
    <t>These funds will be used to provide education to all councils of the Greek community. This will be shared betweeen IFC, CPC, and Order of Omega. Possible topics include: risk management, mental health, women's empowerment, etc.</t>
  </si>
  <si>
    <t>First Friday Back &amp; The G.A.M.E.</t>
  </si>
  <si>
    <t>NACA Membership</t>
  </si>
  <si>
    <t>Artists supplies needed for performance ($500) and Food (32 at $30 = $960; $1,500 for Spring Weekend)</t>
  </si>
  <si>
    <t>Preformer (like Mission Improvable) and NLD Tailgate</t>
  </si>
  <si>
    <t>Metal detectors, wands, increased security personel, etc.</t>
  </si>
  <si>
    <t>Annual Membership for Longwood University for National Association for Campus Activities</t>
  </si>
  <si>
    <t>Fall Schedule Promo ($1,575) Spring Schedule Promo ($1,575) Monthly Posters (9 months x $43 = $387)</t>
  </si>
  <si>
    <t>SWAG items to promote Spring Weekend i.e. themed SWAG, clear bags, etc.</t>
  </si>
  <si>
    <t>Stage décor, supplies, new booths, etc.</t>
  </si>
  <si>
    <t>Buffet for Spring Weekend Performers</t>
  </si>
  <si>
    <t>Committee and Campus  Programming/Supplies</t>
  </si>
  <si>
    <t>Funds to send writers and photographers to cover out of town events</t>
  </si>
  <si>
    <t>Giveaway items for tableing including pens, pins/buttons, cups, and flyers</t>
  </si>
  <si>
    <t>Flyers</t>
  </si>
  <si>
    <t>SGA Exec Stipends</t>
  </si>
  <si>
    <t>SFC Bylaws; President and Treasurer $500/semester, VP/Historian/Secretary $300/semester</t>
  </si>
  <si>
    <t>Outdoor Movies</t>
  </si>
  <si>
    <t>Kings Dominion</t>
  </si>
  <si>
    <t>De-stress event</t>
  </si>
  <si>
    <t>Pumpkin Carving</t>
  </si>
  <si>
    <t>Craft Nights</t>
  </si>
  <si>
    <t>Fall Event</t>
  </si>
  <si>
    <t>CMJ Music Report ($400), NAB License ($360), VAB Membership ($100), ASCAP License ($332), IBS Membership ($125), FCC Fees ($365), Sound Exchange ($600)</t>
  </si>
  <si>
    <t>Abacast Steaming Support ($120), Winx ($111), Cirrus ($600)</t>
  </si>
  <si>
    <t>Office and Request Lines for WMLU office phone</t>
  </si>
  <si>
    <t>Ink for printer ($240), Paper, Binder Clips, Paper Clips, Binders ($120)</t>
  </si>
  <si>
    <t>Replacement Equipment(Headphones, Cables, Turn Table Cartidges) ($1250), New Equipment- Podcasting Equipment/ General Improvements ($2000)</t>
  </si>
  <si>
    <t>Posters for Bandfest and promotions ($500),  Promotional Items ($500), Uniforms ($750)</t>
  </si>
  <si>
    <t>Material for promotional event ($500)</t>
  </si>
  <si>
    <t>Travel costs for broadcasts at away games</t>
  </si>
  <si>
    <t>Heavy Duty Shelving</t>
  </si>
  <si>
    <t>Sports Club Council</t>
  </si>
  <si>
    <t>Barbell</t>
  </si>
  <si>
    <t>Running</t>
  </si>
  <si>
    <t>Swimming</t>
  </si>
  <si>
    <t>Women's Rugby</t>
  </si>
  <si>
    <t>Wrestling</t>
  </si>
  <si>
    <t>Operation Smiles</t>
  </si>
  <si>
    <t>Smile Bags</t>
  </si>
  <si>
    <t xml:space="preserve"> Multicultural Gala Event </t>
  </si>
  <si>
    <t xml:space="preserve"> Supplies </t>
  </si>
  <si>
    <t xml:space="preserve"> Publicity </t>
  </si>
  <si>
    <t xml:space="preserve"> based on SGA SFC Bylaws to advertise </t>
  </si>
  <si>
    <t>Student Nursing Association</t>
  </si>
  <si>
    <t>Senior Gifts</t>
  </si>
  <si>
    <t>Registered Nurse Speakers</t>
  </si>
  <si>
    <t>Stress Relief Events</t>
  </si>
  <si>
    <t>Good Eats</t>
  </si>
  <si>
    <t xml:space="preserve"> Advertising and Programming </t>
  </si>
  <si>
    <t xml:space="preserve"> Cooking Supplies </t>
  </si>
  <si>
    <t xml:space="preserve"> Pumpkin Patch </t>
  </si>
  <si>
    <t>General Body Meetings</t>
  </si>
  <si>
    <t>General Food Supply</t>
  </si>
  <si>
    <t>This will be used in order to print advertisments along with campus programming.</t>
  </si>
  <si>
    <t>These supplies will be shared amogst members in order to teach and learn more about cooking and food habits. Some items would be cookware like pots, pans, utensils, bakeware etc. Supplies needed for cooking contests along with classes and fundraisers.</t>
  </si>
  <si>
    <t>This includes the traveling cost of the event using multiple cars or a bus.</t>
  </si>
  <si>
    <t>In order to get the supplies necessary to bring important information to meetings as well as activities to educate . This will be used for things like vision boards, paint supplies and cookie decoration supplies for a Cookie n Kicks charity event.</t>
  </si>
  <si>
    <t>This money will be used in order to provide the food necessary to use as an example when learning about different ways of eating. We would like our resources to be campus wide in order to help any student gain the knowledge of good eating.</t>
  </si>
  <si>
    <t>Athletic Trainer and Equipment</t>
  </si>
  <si>
    <t>This will help purchase supplies to give out to campus during our week long anti-bullying campaign (i.e. awareness ribbons, stickers, etc.).  Including flowers to buy and hand out to students</t>
  </si>
  <si>
    <t>Supplies for theme reveal, spirit leaders, klowns, banners, etc.</t>
  </si>
  <si>
    <t>Guaranteed Conference Funding</t>
  </si>
  <si>
    <t xml:space="preserve">Use of Upchurch printer, printing and mail services, office supplies and phone bills </t>
  </si>
  <si>
    <t>Programming</t>
  </si>
  <si>
    <t>This money will be used by the class council to plan event(s) for the year</t>
  </si>
  <si>
    <t>Used for gifts for the survivors and caregivers (not to exceed $25/gift per person)</t>
  </si>
  <si>
    <t>Band Compensation (20,000), Agent fees ($2000)</t>
  </si>
  <si>
    <t>Band Compensation for Bandfest</t>
  </si>
  <si>
    <t>Stage Rental, Sounds and Lights for both stages, Backline</t>
  </si>
  <si>
    <t>Prizes for give-aways for game winners (not to exceed $25/per gift)</t>
  </si>
  <si>
    <t>To keep games in a locker for game in Upchurch.</t>
  </si>
  <si>
    <t>This money will be used to buy tickets for Spanish cultural events such as UVA and Washington D.C. that have been done in the past. We will decide which specific events to use the money for as events pop up.</t>
  </si>
  <si>
    <t>This money will be used to buy transportation such as a shuttle or bus for our Spanish cultural events such as UVA and Washington D.C. that have been done in the past.</t>
  </si>
  <si>
    <t>The software system in which IFC recruitment is conducted including registration, PNM management, chapter selections and reports. This would be the standard level which would include an unlimited amount of logins, allowing all of our fraternities (Including NPHC fraternities) to use this software.  Many chapters wanted to take advantage of this on the chapter level, but could not afford it. This would allow IFC to provide this software to all social fraternities at no cost to them.</t>
  </si>
  <si>
    <t>Buses for runout to encourage students to audition at Longwood</t>
  </si>
  <si>
    <t>Tour Buses</t>
  </si>
  <si>
    <t>Supplies for general body and campus programming. Programming supplies for hair demonstrations, DIY products, hair vision boards, crafts, and collaborations with other organizations.</t>
  </si>
  <si>
    <t xml:space="preserve">General supplies will be used for the progression of ASIA. These supplies include: Executive officer binders to keep a hold of records for each positon. A reciept book so the treasurer is able to keep record of who has taken dues and responsibly collect dues. Other general supplies needs will occur throughout the 2021-2022 academic year. This is long term supplies that will only be replaced as needed. </t>
  </si>
  <si>
    <t xml:space="preserve"> Used to help with publicity (was told that this wouldn't conflict with the Bylaw) </t>
  </si>
  <si>
    <t>Include decorations, supplies, and food (if applicable) for events, activities and educational programs</t>
  </si>
  <si>
    <t>Food provisions for annual Gala, Special Events and, &amp; Hispanic Heritage Month</t>
  </si>
  <si>
    <t xml:space="preserve"> decorations for Longwood NAACP Chapter annual Multicultural Gala. </t>
  </si>
  <si>
    <t xml:space="preserve"> to buy supplies for on campus events such as October Halloween Party and Vision Board </t>
  </si>
  <si>
    <t xml:space="preserve">Handmade bags of supplies collected and created sent to Operation Smile head quarters for children post operation of fixing cleft lips. </t>
  </si>
  <si>
    <t xml:space="preserve">Longwood students will go white water rafting on the Gauley River in West Virginia </t>
  </si>
  <si>
    <t>Wintergreen</t>
  </si>
  <si>
    <t>Used for the required police force in order to ensure safety of all our students.</t>
  </si>
  <si>
    <t>Used for all supplies purchased for the event, including actual event speakers for sound</t>
  </si>
  <si>
    <t>Used for rental of the stage provided by University Events and Ceremonies.</t>
  </si>
  <si>
    <t xml:space="preserve">We were unable to do organize this event this year due to COVID-19, but we are excited to host this event for student athletes and the campus in 2021. We would like to participate in the First Friday Back and the GAME festivities to better integrate and acclimate athletes with other campus organizations and share support. </t>
  </si>
  <si>
    <t>This will be used to cover the cost for students' overnight stay during the conference.</t>
  </si>
  <si>
    <t>This will be used to cover the cost of facility use, specifically the dining area and conference center at Holliday Lake.</t>
  </si>
  <si>
    <t xml:space="preserve">We plan on having 2-3 on-campus leadership workshops per semester.  These funds would help purchase supplies for guest speakers (i.e. puzzles, props, etc).  </t>
  </si>
  <si>
    <t xml:space="preserve">To purchase supplies such as travel bags ($150), Pompoms ($215), and T-shirts($45) for representation  </t>
  </si>
  <si>
    <t>Programming for both the Fall and Spring Semester (Performers, BINGO, SuperBowl Watch Party, Glowga, Stuff-It, Pinterest Night, Movie Nights, and more.) Includes collaborative funding for First Friday Back.</t>
  </si>
  <si>
    <t>FFB, G.A.M.E. novelties, and permits ($5,000)</t>
  </si>
  <si>
    <t>10% of performer's fee = $5,050</t>
  </si>
  <si>
    <t>AP Style books, printing supplies, and other supplies needed for daily operations</t>
  </si>
  <si>
    <t>This is an event that the Senior class is tyically asked to contribute money towards</t>
  </si>
  <si>
    <t xml:space="preserve">This amount is what has typically been given to Senior classes to provide food from Aramark and purchase raffle iteams from local businesses. </t>
  </si>
  <si>
    <t xml:space="preserve">Give aways for the seniors </t>
  </si>
  <si>
    <t xml:space="preserve">Supplies for Senior Week, paying bus drivers, renting event spaces when applicable </t>
  </si>
  <si>
    <t>Fiscal Technician Salary and Benefits</t>
  </si>
  <si>
    <t>Based on SFC Bylaws</t>
  </si>
  <si>
    <t xml:space="preserve">Financial support shared with University Center and Student Activities </t>
  </si>
  <si>
    <t>Game night-Friday night, novelties (e.g. charicature artist, tattoos)</t>
  </si>
  <si>
    <t>First Friday Back Operations Cost</t>
  </si>
  <si>
    <t>To support activities during First Friday Back (staging, sound, DJ, permit)</t>
  </si>
  <si>
    <t>Provide supplies for students to participate</t>
  </si>
  <si>
    <t>Play movies on Stubbs Lawn for students to watch</t>
  </si>
  <si>
    <t>Bus to take students to King's Dominion</t>
  </si>
  <si>
    <t>Provide activities and snacks for students during exam weeks</t>
  </si>
  <si>
    <t>Provide pumpkins and prizes for students to participate in a pumpkin contest on October</t>
  </si>
  <si>
    <t>Itunes music for top-played music by dj's for webstream ($1500)</t>
  </si>
  <si>
    <t>Hospitality for bandfest artists</t>
  </si>
  <si>
    <t>The software system in which CPC recruitment is conducted including registration, PNM management, chapter selections and reports</t>
  </si>
  <si>
    <t xml:space="preserve">Guaranteed funding for conference participation per SFC Bylaws </t>
  </si>
  <si>
    <t xml:space="preserve">Polos </t>
  </si>
  <si>
    <t>The Cabinet is continuing to grow and we have little room to put everything that we have out  We are looking at buying five 6-teir shelves which should equal to be about $600. On HomeDepot's website they are being sold for $110 each</t>
  </si>
  <si>
    <t xml:space="preserve">Over the course of the year, we will purchase supplies for everything from storage bins for donation drives to organizational tools to assist in the cleanliness of the cabinet, as well as increases the efficiency of our limited space. </t>
  </si>
  <si>
    <t>ASIA (did not attend scheduled hearing)</t>
  </si>
  <si>
    <t>NAACP (did not attend scheduled hearing)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</si>
</sst>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b/>
      <sz val="13"/>
      <color theme="1"/>
      <name val="Calibri"/>
      <family val="2"/>
    </font>
    <font>
      <sz val="13"/>
      <color rgb="FF000000"/>
      <name val="Arial"/>
      <family val="2"/>
    </font>
    <font>
      <b/>
      <sz val="13"/>
      <color rgb="FF000000"/>
      <name val="Arial"/>
      <family val="2"/>
    </font>
    <font>
      <b/>
      <sz val="13"/>
      <name val="Arial"/>
      <family val="2"/>
    </font>
    <font>
      <sz val="10"/>
      <color rgb="FF000000"/>
      <name val="Times New Roman"/>
      <family val="1"/>
    </font>
    <font>
      <u/>
      <sz val="11"/>
      <color theme="10"/>
      <name val="Calibri"/>
      <family val="2"/>
      <scheme val="minor"/>
    </font>
    <font>
      <sz val="13"/>
      <color rgb="FF000000"/>
      <name val="Calibri"/>
      <family val="2"/>
    </font>
    <font>
      <b/>
      <sz val="13"/>
      <color rgb="FF000000"/>
      <name val="Calibri"/>
      <family val="2"/>
    </font>
    <font>
      <b/>
      <sz val="13"/>
      <color rgb="FF000000"/>
      <name val="Calibri"/>
      <family val="2"/>
      <scheme val="minor"/>
    </font>
    <font>
      <sz val="13"/>
      <color theme="1"/>
      <name val="Arial"/>
      <family val="2"/>
    </font>
    <font>
      <sz val="10"/>
      <color theme="1"/>
      <name val="Calibri"/>
      <family val="2"/>
      <scheme val="minor"/>
    </font>
    <font>
      <sz val="13"/>
      <color rgb="FF000000"/>
      <name val="Calibri"/>
      <family val="2"/>
      <scheme val="minor"/>
    </font>
    <font>
      <sz val="13"/>
      <color theme="1"/>
      <name val="Calibri"/>
      <family val="2"/>
    </font>
    <font>
      <sz val="13"/>
      <name val="Calibri"/>
      <family val="2"/>
      <scheme val="minor"/>
    </font>
    <font>
      <b/>
      <sz val="10"/>
      <color theme="1"/>
      <name val="Calibri"/>
      <family val="2"/>
      <scheme val="minor"/>
    </font>
    <font>
      <sz val="11"/>
      <color rgb="FF000000"/>
      <name val="Calibri"/>
      <family val="2"/>
    </font>
    <font>
      <sz val="11"/>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3"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0" fontId="15" fillId="0" borderId="0"/>
    <xf numFmtId="44" fontId="15" fillId="0" borderId="0" applyFont="0" applyFill="0" applyBorder="0" applyAlignment="0" applyProtection="0"/>
    <xf numFmtId="0" fontId="16" fillId="0" borderId="0" applyNumberFormat="0" applyFill="0" applyBorder="0" applyAlignment="0" applyProtection="0"/>
  </cellStyleXfs>
  <cellXfs count="109">
    <xf numFmtId="0" fontId="0" fillId="0" borderId="0" xfId="0"/>
    <xf numFmtId="0" fontId="0" fillId="2" borderId="0" xfId="0" applyFill="1"/>
    <xf numFmtId="0" fontId="3" fillId="0" borderId="0" xfId="0" applyFont="1" applyFill="1" applyBorder="1" applyAlignment="1">
      <alignment horizontal="center"/>
    </xf>
    <xf numFmtId="0" fontId="4" fillId="0" borderId="0" xfId="0" applyFont="1" applyFill="1" applyBorder="1" applyAlignment="1">
      <alignment horizontal="left"/>
    </xf>
    <xf numFmtId="44" fontId="4" fillId="0" borderId="0" xfId="1" applyFont="1" applyFill="1" applyBorder="1"/>
    <xf numFmtId="0" fontId="4" fillId="0" borderId="0" xfId="0" applyFont="1" applyFill="1" applyBorder="1"/>
    <xf numFmtId="0" fontId="0" fillId="0" borderId="0" xfId="0" applyFont="1" applyFill="1" applyBorder="1" applyAlignment="1">
      <alignment vertical="center" wrapText="1"/>
    </xf>
    <xf numFmtId="0" fontId="0" fillId="0" borderId="0" xfId="0" applyFill="1"/>
    <xf numFmtId="0" fontId="0" fillId="0" borderId="0" xfId="0" applyFill="1" applyBorder="1"/>
    <xf numFmtId="0" fontId="2" fillId="0" borderId="0" xfId="0" applyFont="1"/>
    <xf numFmtId="0" fontId="2" fillId="0" borderId="0" xfId="0" applyFont="1" applyAlignment="1">
      <alignment horizontal="center"/>
    </xf>
    <xf numFmtId="0" fontId="2" fillId="2" borderId="0" xfId="0" applyFont="1" applyFill="1"/>
    <xf numFmtId="44" fontId="3" fillId="0" borderId="0" xfId="1" applyFont="1" applyFill="1" applyBorder="1"/>
    <xf numFmtId="6" fontId="3" fillId="0" borderId="0" xfId="1" applyNumberFormat="1" applyFont="1" applyFill="1" applyBorder="1"/>
    <xf numFmtId="44" fontId="6" fillId="0" borderId="0" xfId="1" applyFont="1" applyFill="1" applyBorder="1"/>
    <xf numFmtId="0" fontId="6" fillId="2" borderId="0" xfId="0" applyFont="1" applyFill="1"/>
    <xf numFmtId="6" fontId="6" fillId="0" borderId="0" xfId="1" applyNumberFormat="1" applyFont="1" applyFill="1" applyBorder="1"/>
    <xf numFmtId="0" fontId="0" fillId="0" borderId="0" xfId="0" applyFont="1"/>
    <xf numFmtId="0" fontId="0" fillId="2" borderId="0" xfId="0" applyFont="1" applyFill="1"/>
    <xf numFmtId="0" fontId="2" fillId="2" borderId="0" xfId="0" applyFont="1" applyFill="1" applyAlignment="1">
      <alignment horizontal="center"/>
    </xf>
    <xf numFmtId="6" fontId="9" fillId="0" borderId="2" xfId="0" applyNumberFormat="1" applyFont="1" applyBorder="1"/>
    <xf numFmtId="0" fontId="0" fillId="0" borderId="0" xfId="0" applyFont="1" applyFill="1" applyBorder="1"/>
    <xf numFmtId="0" fontId="11" fillId="0" borderId="0" xfId="0" applyFont="1" applyFill="1" applyBorder="1" applyAlignment="1">
      <alignment horizontal="center"/>
    </xf>
    <xf numFmtId="0" fontId="12" fillId="0" borderId="0" xfId="0" applyFont="1" applyFill="1" applyBorder="1"/>
    <xf numFmtId="164" fontId="9" fillId="0" borderId="2" xfId="0" applyNumberFormat="1" applyFont="1" applyBorder="1"/>
    <xf numFmtId="164" fontId="13" fillId="0" borderId="0" xfId="0" applyNumberFormat="1" applyFont="1" applyFill="1" applyBorder="1"/>
    <xf numFmtId="165" fontId="14" fillId="0" borderId="0" xfId="0" applyNumberFormat="1" applyFont="1" applyFill="1" applyBorder="1"/>
    <xf numFmtId="44" fontId="13" fillId="0" borderId="0" xfId="0" applyNumberFormat="1" applyFont="1" applyFill="1" applyBorder="1"/>
    <xf numFmtId="8" fontId="3" fillId="0" borderId="0" xfId="1" applyNumberFormat="1" applyFont="1" applyFill="1" applyBorder="1"/>
    <xf numFmtId="0" fontId="8" fillId="0" borderId="0" xfId="0" applyFont="1"/>
    <xf numFmtId="0" fontId="8" fillId="2" borderId="0" xfId="0" applyFont="1" applyFill="1"/>
    <xf numFmtId="0" fontId="8" fillId="3" borderId="0" xfId="0" applyFont="1" applyFill="1"/>
    <xf numFmtId="0" fontId="8" fillId="0" borderId="0" xfId="0" applyFont="1" applyFill="1"/>
    <xf numFmtId="44" fontId="7" fillId="2" borderId="0" xfId="0" applyNumberFormat="1" applyFont="1" applyFill="1" applyBorder="1"/>
    <xf numFmtId="0" fontId="0" fillId="0" borderId="0" xfId="0"/>
    <xf numFmtId="0" fontId="17" fillId="0" borderId="0" xfId="0" applyFont="1" applyFill="1" applyBorder="1"/>
    <xf numFmtId="44" fontId="18" fillId="0" borderId="0" xfId="0" applyNumberFormat="1" applyFont="1" applyFill="1" applyBorder="1"/>
    <xf numFmtId="6" fontId="6" fillId="0" borderId="0" xfId="0" applyNumberFormat="1" applyFont="1" applyFill="1"/>
    <xf numFmtId="0" fontId="8" fillId="0" borderId="0" xfId="0" applyFont="1"/>
    <xf numFmtId="0" fontId="7" fillId="0" borderId="0" xfId="0" applyFont="1" applyAlignment="1">
      <alignment horizontal="center"/>
    </xf>
    <xf numFmtId="0" fontId="7" fillId="0" borderId="0" xfId="0" applyFont="1"/>
    <xf numFmtId="0" fontId="8" fillId="0" borderId="0" xfId="0" applyFont="1"/>
    <xf numFmtId="0" fontId="0" fillId="0" borderId="0" xfId="0" applyAlignment="1">
      <alignment wrapText="1"/>
    </xf>
    <xf numFmtId="0" fontId="4" fillId="0" borderId="0" xfId="0" applyFont="1"/>
    <xf numFmtId="0" fontId="4" fillId="0" borderId="0" xfId="0" applyFont="1" applyAlignment="1">
      <alignment wrapText="1"/>
    </xf>
    <xf numFmtId="0" fontId="0" fillId="0" borderId="0" xfId="0" applyFont="1" applyAlignment="1"/>
    <xf numFmtId="0" fontId="0" fillId="2" borderId="0" xfId="0" applyFont="1" applyFill="1" applyAlignment="1"/>
    <xf numFmtId="0" fontId="0" fillId="2" borderId="0" xfId="0" applyFont="1" applyFill="1" applyAlignment="1">
      <alignment wrapText="1"/>
    </xf>
    <xf numFmtId="0" fontId="0" fillId="0" borderId="0" xfId="0" applyFont="1" applyAlignment="1">
      <alignment wrapText="1"/>
    </xf>
    <xf numFmtId="0" fontId="0" fillId="0" borderId="0" xfId="0"/>
    <xf numFmtId="0" fontId="22" fillId="2" borderId="0" xfId="0" applyFont="1" applyFill="1"/>
    <xf numFmtId="0" fontId="4" fillId="2" borderId="0" xfId="0" applyFont="1" applyFill="1"/>
    <xf numFmtId="44" fontId="7" fillId="0" borderId="2" xfId="0" applyNumberFormat="1" applyFont="1" applyFill="1" applyBorder="1"/>
    <xf numFmtId="0" fontId="2" fillId="0" borderId="0" xfId="0" applyFont="1" applyFill="1"/>
    <xf numFmtId="0" fontId="3" fillId="0" borderId="0" xfId="0" applyFont="1" applyFill="1" applyAlignment="1">
      <alignment horizontal="center"/>
    </xf>
    <xf numFmtId="0" fontId="4" fillId="0" borderId="0" xfId="0" applyFont="1" applyFill="1"/>
    <xf numFmtId="0" fontId="3" fillId="2" borderId="0" xfId="0" applyFont="1" applyFill="1"/>
    <xf numFmtId="0" fontId="3" fillId="0" borderId="0" xfId="0" applyFont="1"/>
    <xf numFmtId="44" fontId="3" fillId="2" borderId="0" xfId="0" applyNumberFormat="1" applyFont="1" applyFill="1" applyBorder="1"/>
    <xf numFmtId="0" fontId="22" fillId="0" borderId="0" xfId="0" applyFont="1" applyFill="1" applyBorder="1"/>
    <xf numFmtId="0" fontId="23" fillId="0" borderId="0" xfId="0" applyFont="1" applyFill="1" applyBorder="1"/>
    <xf numFmtId="44" fontId="3" fillId="0" borderId="2" xfId="0" applyNumberFormat="1" applyFont="1" applyFill="1" applyBorder="1"/>
    <xf numFmtId="0" fontId="3" fillId="0" borderId="0" xfId="0" applyFont="1" applyFill="1"/>
    <xf numFmtId="6" fontId="3" fillId="0" borderId="2" xfId="0" applyNumberFormat="1" applyFont="1" applyFill="1" applyBorder="1"/>
    <xf numFmtId="0" fontId="24" fillId="0" borderId="0" xfId="4" applyFont="1" applyFill="1"/>
    <xf numFmtId="6" fontId="3" fillId="2" borderId="0" xfId="0" applyNumberFormat="1" applyFont="1" applyFill="1" applyBorder="1"/>
    <xf numFmtId="0" fontId="2" fillId="0" borderId="0" xfId="0" applyFont="1" applyFill="1" applyAlignment="1">
      <alignment horizontal="center"/>
    </xf>
    <xf numFmtId="0" fontId="0" fillId="0" borderId="0" xfId="0" applyFont="1" applyFill="1"/>
    <xf numFmtId="0" fontId="0" fillId="0" borderId="0" xfId="0" applyFont="1" applyFill="1" applyAlignment="1">
      <alignment wrapText="1"/>
    </xf>
    <xf numFmtId="0" fontId="6" fillId="0" borderId="0" xfId="0" applyFont="1" applyFill="1" applyAlignment="1">
      <alignment horizontal="center"/>
    </xf>
    <xf numFmtId="0" fontId="5" fillId="0" borderId="0" xfId="0" applyFont="1" applyFill="1"/>
    <xf numFmtId="0" fontId="0" fillId="0" borderId="0" xfId="0" applyFont="1" applyFill="1" applyAlignment="1"/>
    <xf numFmtId="6" fontId="19" fillId="0" borderId="0" xfId="0" applyNumberFormat="1" applyFont="1" applyFill="1"/>
    <xf numFmtId="44" fontId="3" fillId="0" borderId="0" xfId="0" applyNumberFormat="1" applyFont="1" applyFill="1" applyBorder="1"/>
    <xf numFmtId="0" fontId="6" fillId="0" borderId="0" xfId="0" applyFont="1" applyFill="1"/>
    <xf numFmtId="0" fontId="0" fillId="0" borderId="0" xfId="0" applyFill="1" applyAlignment="1">
      <alignment horizontal="center"/>
    </xf>
    <xf numFmtId="6" fontId="7" fillId="0" borderId="0" xfId="0" applyNumberFormat="1" applyFont="1" applyFill="1" applyBorder="1"/>
    <xf numFmtId="0" fontId="21" fillId="0" borderId="0" xfId="0" applyFont="1" applyFill="1" applyAlignment="1">
      <alignment wrapText="1"/>
    </xf>
    <xf numFmtId="6" fontId="7" fillId="0" borderId="2" xfId="0" applyNumberFormat="1" applyFont="1" applyFill="1" applyBorder="1"/>
    <xf numFmtId="6" fontId="9" fillId="0" borderId="2" xfId="0" applyNumberFormat="1" applyFont="1" applyFill="1" applyBorder="1"/>
    <xf numFmtId="44" fontId="7" fillId="0" borderId="0" xfId="0" applyNumberFormat="1" applyFont="1" applyFill="1" applyBorder="1"/>
    <xf numFmtId="44" fontId="9" fillId="0" borderId="2" xfId="0" applyNumberFormat="1" applyFont="1" applyFill="1" applyBorder="1"/>
    <xf numFmtId="8" fontId="3" fillId="0" borderId="2" xfId="0" applyNumberFormat="1" applyFont="1" applyFill="1" applyBorder="1"/>
    <xf numFmtId="44" fontId="20" fillId="0" borderId="3" xfId="0" applyNumberFormat="1" applyFont="1" applyFill="1" applyBorder="1"/>
    <xf numFmtId="0" fontId="22" fillId="0" borderId="0" xfId="0" applyFont="1" applyFill="1"/>
    <xf numFmtId="6" fontId="2" fillId="0" borderId="0" xfId="0" applyNumberFormat="1" applyFont="1" applyFill="1"/>
    <xf numFmtId="6" fontId="10" fillId="0" borderId="2" xfId="0" applyNumberFormat="1" applyFont="1" applyFill="1" applyBorder="1"/>
    <xf numFmtId="8" fontId="9" fillId="0" borderId="2" xfId="0" applyNumberFormat="1" applyFont="1" applyFill="1" applyBorder="1"/>
    <xf numFmtId="6" fontId="7" fillId="0" borderId="1" xfId="0" applyNumberFormat="1" applyFont="1" applyFill="1" applyBorder="1"/>
    <xf numFmtId="44" fontId="3" fillId="0" borderId="0" xfId="1" applyFont="1" applyFill="1"/>
    <xf numFmtId="44" fontId="3" fillId="0" borderId="2" xfId="1" applyFont="1" applyFill="1" applyBorder="1"/>
    <xf numFmtId="44" fontId="3" fillId="0" borderId="2" xfId="1" applyFont="1" applyBorder="1"/>
    <xf numFmtId="0" fontId="21" fillId="0" borderId="0" xfId="0" applyFont="1" applyFill="1" applyBorder="1"/>
    <xf numFmtId="6" fontId="25" fillId="0" borderId="0" xfId="1" applyNumberFormat="1" applyFont="1" applyFill="1" applyBorder="1"/>
    <xf numFmtId="0" fontId="21" fillId="0" borderId="0" xfId="0" applyFont="1" applyFill="1" applyBorder="1" applyAlignment="1">
      <alignment vertical="center" wrapText="1"/>
    </xf>
    <xf numFmtId="0" fontId="21" fillId="0" borderId="0" xfId="0" applyFont="1"/>
    <xf numFmtId="0" fontId="21" fillId="0" borderId="0" xfId="0" applyFont="1" applyFill="1"/>
    <xf numFmtId="0" fontId="0" fillId="0" borderId="1"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wrapText="1"/>
    </xf>
    <xf numFmtId="0" fontId="21" fillId="0" borderId="0" xfId="0" applyFont="1" applyAlignment="1">
      <alignment wrapText="1"/>
    </xf>
    <xf numFmtId="0" fontId="21" fillId="2" borderId="0" xfId="0" applyFont="1" applyFill="1"/>
    <xf numFmtId="6" fontId="2" fillId="0" borderId="0" xfId="1" applyNumberFormat="1" applyFont="1" applyFill="1"/>
    <xf numFmtId="0" fontId="27" fillId="0" borderId="0" xfId="0" applyFont="1" applyFill="1" applyAlignment="1">
      <alignment wrapText="1"/>
    </xf>
    <xf numFmtId="0" fontId="27" fillId="0" borderId="0" xfId="0" applyFont="1" applyFill="1"/>
    <xf numFmtId="0" fontId="0" fillId="2" borderId="0" xfId="0" applyFont="1" applyFill="1" applyBorder="1" applyAlignment="1">
      <alignment vertical="center" wrapText="1"/>
    </xf>
    <xf numFmtId="0" fontId="0" fillId="0" borderId="0" xfId="0" applyFont="1" applyFill="1" applyBorder="1" applyAlignment="1">
      <alignment vertical="center"/>
    </xf>
    <xf numFmtId="0" fontId="27" fillId="0" borderId="0" xfId="0" applyFont="1" applyFill="1" applyBorder="1" applyAlignment="1">
      <alignment vertical="center" wrapText="1"/>
    </xf>
  </cellXfs>
  <cellStyles count="5">
    <cellStyle name="Currency" xfId="1" builtinId="4"/>
    <cellStyle name="Currency 2" xfId="3"/>
    <cellStyle name="Hyperlink" xfId="4"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TEP@L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1" zoomScaleNormal="100" workbookViewId="0">
      <selection activeCell="D12" sqref="D12"/>
    </sheetView>
  </sheetViews>
  <sheetFormatPr defaultColWidth="8.85546875" defaultRowHeight="18.75" x14ac:dyDescent="0.3"/>
  <cols>
    <col min="1" max="1" width="38.140625" style="29" customWidth="1"/>
    <col min="2" max="2" width="10.140625" style="10" customWidth="1"/>
    <col min="3" max="3" width="38.7109375" style="17" customWidth="1"/>
    <col min="4" max="4" width="19.140625" style="9" customWidth="1"/>
    <col min="5" max="5" width="6.42578125" customWidth="1"/>
    <col min="6" max="6" width="71.42578125" style="17" customWidth="1"/>
  </cols>
  <sheetData>
    <row r="1" spans="1:6" s="38" customFormat="1" x14ac:dyDescent="0.3">
      <c r="B1" s="39" t="s">
        <v>3</v>
      </c>
      <c r="C1" s="38" t="s">
        <v>4</v>
      </c>
      <c r="D1" s="40" t="s">
        <v>206</v>
      </c>
      <c r="F1" s="38" t="s">
        <v>5</v>
      </c>
    </row>
    <row r="2" spans="1:6" s="1" customFormat="1" x14ac:dyDescent="0.3">
      <c r="A2" s="30"/>
      <c r="B2" s="19"/>
      <c r="C2" s="18"/>
      <c r="D2" s="11"/>
      <c r="F2" s="18"/>
    </row>
    <row r="3" spans="1:6" ht="35.25" customHeight="1" x14ac:dyDescent="0.3">
      <c r="A3" s="32" t="s">
        <v>0</v>
      </c>
      <c r="B3" s="2">
        <v>1</v>
      </c>
      <c r="C3" s="3" t="s">
        <v>414</v>
      </c>
      <c r="D3" s="14">
        <v>0</v>
      </c>
      <c r="E3" s="6"/>
      <c r="F3" s="104" t="s">
        <v>274</v>
      </c>
    </row>
    <row r="4" spans="1:6" ht="38.25" customHeight="1" x14ac:dyDescent="0.3">
      <c r="A4" s="32"/>
      <c r="B4" s="2">
        <v>2</v>
      </c>
      <c r="C4" s="5" t="s">
        <v>1</v>
      </c>
      <c r="D4" s="14">
        <v>100</v>
      </c>
      <c r="E4" s="6"/>
      <c r="F4" s="105" t="s">
        <v>275</v>
      </c>
    </row>
    <row r="5" spans="1:6" ht="19.5" thickBot="1" x14ac:dyDescent="0.35">
      <c r="A5" s="32"/>
      <c r="B5" s="66"/>
      <c r="C5" s="67"/>
      <c r="D5" s="74"/>
      <c r="E5" s="67"/>
      <c r="F5" s="67"/>
    </row>
    <row r="6" spans="1:6" ht="19.5" thickBot="1" x14ac:dyDescent="0.35">
      <c r="A6" s="32"/>
      <c r="B6" s="66" t="s">
        <v>2</v>
      </c>
      <c r="C6" s="67"/>
      <c r="D6" s="52">
        <f>SUM(D3:D4)</f>
        <v>100</v>
      </c>
      <c r="E6" s="6"/>
      <c r="F6" s="67"/>
    </row>
    <row r="7" spans="1:6" s="1" customFormat="1" x14ac:dyDescent="0.3">
      <c r="A7" s="30"/>
      <c r="B7" s="19"/>
      <c r="C7" s="18"/>
      <c r="D7" s="15"/>
      <c r="E7" s="106"/>
      <c r="F7" s="18"/>
    </row>
    <row r="8" spans="1:6" ht="60" x14ac:dyDescent="0.3">
      <c r="A8" s="32" t="s">
        <v>6</v>
      </c>
      <c r="B8" s="2">
        <v>1</v>
      </c>
      <c r="C8" s="5" t="s">
        <v>327</v>
      </c>
      <c r="D8" s="16">
        <v>600</v>
      </c>
      <c r="E8" s="21"/>
      <c r="F8" s="6" t="s">
        <v>415</v>
      </c>
    </row>
    <row r="9" spans="1:6" ht="60" x14ac:dyDescent="0.3">
      <c r="A9" s="32"/>
      <c r="B9" s="2">
        <v>2</v>
      </c>
      <c r="C9" s="5" t="s">
        <v>7</v>
      </c>
      <c r="D9" s="16">
        <v>400</v>
      </c>
      <c r="E9" s="21"/>
      <c r="F9" s="6" t="s">
        <v>416</v>
      </c>
    </row>
    <row r="10" spans="1:6" ht="19.5" thickBot="1" x14ac:dyDescent="0.35">
      <c r="A10" s="32"/>
      <c r="B10" s="66"/>
      <c r="C10" s="67"/>
      <c r="D10" s="74"/>
      <c r="E10" s="67"/>
      <c r="F10" s="67"/>
    </row>
    <row r="11" spans="1:6" ht="19.5" thickBot="1" x14ac:dyDescent="0.35">
      <c r="A11" s="32"/>
      <c r="B11" s="66" t="s">
        <v>2</v>
      </c>
      <c r="C11" s="67"/>
      <c r="D11" s="78">
        <f>SUM(D8:D10)</f>
        <v>1000</v>
      </c>
      <c r="E11" s="67"/>
      <c r="F11" s="67"/>
    </row>
    <row r="12" spans="1:6" s="1" customFormat="1" x14ac:dyDescent="0.3">
      <c r="A12" s="30"/>
      <c r="B12" s="19"/>
      <c r="C12" s="18"/>
      <c r="D12" s="11"/>
      <c r="E12" s="18"/>
      <c r="F12" s="47"/>
    </row>
    <row r="13" spans="1:6" ht="42" customHeight="1" x14ac:dyDescent="0.3">
      <c r="A13" s="32" t="s">
        <v>8</v>
      </c>
      <c r="B13" s="2">
        <v>1</v>
      </c>
      <c r="C13" s="5" t="s">
        <v>9</v>
      </c>
      <c r="D13" s="12">
        <v>45000</v>
      </c>
      <c r="E13" s="67"/>
      <c r="F13" s="68" t="s">
        <v>391</v>
      </c>
    </row>
    <row r="14" spans="1:6" ht="33.950000000000003" customHeight="1" x14ac:dyDescent="0.3">
      <c r="A14" s="32"/>
      <c r="B14" s="2">
        <v>2</v>
      </c>
      <c r="C14" s="5" t="s">
        <v>10</v>
      </c>
      <c r="D14" s="12">
        <v>2960</v>
      </c>
      <c r="E14" s="67"/>
      <c r="F14" s="68" t="s">
        <v>299</v>
      </c>
    </row>
    <row r="15" spans="1:6" s="34" customFormat="1" ht="27.75" customHeight="1" x14ac:dyDescent="0.3">
      <c r="A15" s="32"/>
      <c r="B15" s="2">
        <v>3</v>
      </c>
      <c r="C15" s="5" t="s">
        <v>11</v>
      </c>
      <c r="D15" s="12">
        <v>5500</v>
      </c>
      <c r="E15" s="67"/>
      <c r="F15" s="68" t="s">
        <v>300</v>
      </c>
    </row>
    <row r="16" spans="1:6" ht="25.5" customHeight="1" x14ac:dyDescent="0.3">
      <c r="A16" s="32"/>
      <c r="B16" s="2">
        <v>4</v>
      </c>
      <c r="C16" s="5" t="s">
        <v>297</v>
      </c>
      <c r="D16" s="12">
        <v>0</v>
      </c>
      <c r="E16" s="67"/>
      <c r="F16" s="68" t="s">
        <v>392</v>
      </c>
    </row>
    <row r="17" spans="1:7" ht="27" customHeight="1" x14ac:dyDescent="0.3">
      <c r="A17" s="32"/>
      <c r="B17" s="2">
        <v>5</v>
      </c>
      <c r="C17" s="5" t="s">
        <v>13</v>
      </c>
      <c r="D17" s="12">
        <v>5000</v>
      </c>
      <c r="E17" s="67"/>
      <c r="F17" s="6"/>
    </row>
    <row r="18" spans="1:7" ht="25.5" customHeight="1" x14ac:dyDescent="0.3">
      <c r="A18" s="32"/>
      <c r="B18" s="2">
        <v>6</v>
      </c>
      <c r="C18" s="5" t="s">
        <v>14</v>
      </c>
      <c r="D18" s="12">
        <v>50500</v>
      </c>
      <c r="E18" s="67"/>
      <c r="F18" s="6"/>
    </row>
    <row r="19" spans="1:7" ht="27" customHeight="1" x14ac:dyDescent="0.3">
      <c r="A19" s="32"/>
      <c r="B19" s="2">
        <v>7</v>
      </c>
      <c r="C19" s="5" t="s">
        <v>15</v>
      </c>
      <c r="D19" s="12">
        <v>5000</v>
      </c>
      <c r="E19" s="67"/>
      <c r="F19" s="68" t="s">
        <v>301</v>
      </c>
    </row>
    <row r="20" spans="1:7" ht="25.5" customHeight="1" x14ac:dyDescent="0.3">
      <c r="B20" s="2">
        <v>8</v>
      </c>
      <c r="C20" s="5" t="s">
        <v>16</v>
      </c>
      <c r="D20" s="12">
        <v>9000</v>
      </c>
      <c r="E20" s="17"/>
      <c r="F20" s="6"/>
    </row>
    <row r="21" spans="1:7" ht="26.25" customHeight="1" x14ac:dyDescent="0.3">
      <c r="B21" s="2">
        <v>9</v>
      </c>
      <c r="C21" s="5" t="s">
        <v>17</v>
      </c>
      <c r="D21" s="12">
        <v>300</v>
      </c>
      <c r="E21" s="17"/>
      <c r="F21" s="6"/>
    </row>
    <row r="22" spans="1:7" ht="27.75" customHeight="1" x14ac:dyDescent="0.3">
      <c r="B22" s="2">
        <v>10</v>
      </c>
      <c r="C22" s="5" t="s">
        <v>18</v>
      </c>
      <c r="D22" s="12">
        <v>500</v>
      </c>
      <c r="E22" s="17"/>
      <c r="F22" s="48" t="s">
        <v>27</v>
      </c>
    </row>
    <row r="23" spans="1:7" ht="30" customHeight="1" x14ac:dyDescent="0.3">
      <c r="B23" s="2">
        <v>11</v>
      </c>
      <c r="C23" s="5" t="s">
        <v>19</v>
      </c>
      <c r="D23" s="12">
        <v>2250</v>
      </c>
      <c r="E23" s="17"/>
      <c r="F23" s="48"/>
    </row>
    <row r="24" spans="1:7" ht="29.25" customHeight="1" x14ac:dyDescent="0.3">
      <c r="B24" s="2">
        <v>12</v>
      </c>
      <c r="C24" s="5" t="s">
        <v>20</v>
      </c>
      <c r="D24" s="12">
        <v>2500</v>
      </c>
      <c r="E24" s="17"/>
      <c r="F24" s="6"/>
    </row>
    <row r="25" spans="1:7" ht="26.25" customHeight="1" x14ac:dyDescent="0.3">
      <c r="B25" s="2">
        <v>13</v>
      </c>
      <c r="C25" s="5" t="s">
        <v>21</v>
      </c>
      <c r="D25" s="12">
        <v>5050</v>
      </c>
      <c r="E25" s="17"/>
      <c r="F25" s="48" t="s">
        <v>393</v>
      </c>
    </row>
    <row r="26" spans="1:7" ht="24.75" customHeight="1" x14ac:dyDescent="0.3">
      <c r="B26" s="2">
        <v>14</v>
      </c>
      <c r="C26" s="5" t="s">
        <v>22</v>
      </c>
      <c r="D26" s="12">
        <v>2000</v>
      </c>
      <c r="E26" s="17"/>
      <c r="F26" s="48" t="s">
        <v>306</v>
      </c>
    </row>
    <row r="27" spans="1:7" ht="24.75" customHeight="1" x14ac:dyDescent="0.3">
      <c r="A27" s="32"/>
      <c r="B27" s="2">
        <v>15</v>
      </c>
      <c r="C27" s="5" t="s">
        <v>23</v>
      </c>
      <c r="D27" s="12">
        <v>700</v>
      </c>
      <c r="E27" s="67"/>
      <c r="F27" s="68" t="s">
        <v>305</v>
      </c>
    </row>
    <row r="28" spans="1:7" ht="25.5" customHeight="1" x14ac:dyDescent="0.3">
      <c r="A28" s="32"/>
      <c r="B28" s="2">
        <v>16</v>
      </c>
      <c r="C28" s="5" t="s">
        <v>24</v>
      </c>
      <c r="D28" s="12">
        <v>1000</v>
      </c>
      <c r="E28" s="67"/>
      <c r="F28" s="68" t="s">
        <v>304</v>
      </c>
      <c r="G28" s="7"/>
    </row>
    <row r="29" spans="1:7" ht="30" customHeight="1" x14ac:dyDescent="0.3">
      <c r="A29" s="32"/>
      <c r="B29" s="2">
        <v>17</v>
      </c>
      <c r="C29" s="5" t="s">
        <v>25</v>
      </c>
      <c r="D29" s="12">
        <v>3000</v>
      </c>
      <c r="E29" s="67"/>
      <c r="F29" s="68" t="s">
        <v>303</v>
      </c>
      <c r="G29" s="7"/>
    </row>
    <row r="30" spans="1:7" ht="30.95" customHeight="1" x14ac:dyDescent="0.3">
      <c r="A30" s="32"/>
      <c r="B30" s="2">
        <v>18</v>
      </c>
      <c r="C30" s="5" t="s">
        <v>26</v>
      </c>
      <c r="D30" s="12">
        <v>1672</v>
      </c>
      <c r="E30" s="67"/>
      <c r="F30" s="68" t="s">
        <v>207</v>
      </c>
      <c r="G30" s="7"/>
    </row>
    <row r="31" spans="1:7" ht="27" customHeight="1" x14ac:dyDescent="0.3">
      <c r="A31" s="32"/>
      <c r="B31" s="2">
        <v>19</v>
      </c>
      <c r="C31" s="5" t="s">
        <v>298</v>
      </c>
      <c r="D31" s="12">
        <v>780</v>
      </c>
      <c r="E31" s="67"/>
      <c r="F31" s="68" t="s">
        <v>302</v>
      </c>
      <c r="G31" s="7"/>
    </row>
    <row r="32" spans="1:7" ht="19.5" thickBot="1" x14ac:dyDescent="0.35">
      <c r="A32" s="32"/>
      <c r="B32" s="66"/>
      <c r="C32" s="67"/>
      <c r="D32" s="53"/>
      <c r="E32" s="67"/>
      <c r="F32" s="68"/>
      <c r="G32" s="7"/>
    </row>
    <row r="33" spans="1:7" ht="19.5" thickBot="1" x14ac:dyDescent="0.35">
      <c r="A33" s="32"/>
      <c r="B33" s="69" t="s">
        <v>28</v>
      </c>
      <c r="C33" s="70"/>
      <c r="D33" s="52">
        <f>SUM(D13:D32)</f>
        <v>142712</v>
      </c>
      <c r="E33" s="67"/>
      <c r="F33" s="71"/>
      <c r="G33" s="7"/>
    </row>
    <row r="34" spans="1:7" s="1" customFormat="1" x14ac:dyDescent="0.3">
      <c r="A34" s="30"/>
      <c r="B34" s="19"/>
      <c r="C34" s="18"/>
      <c r="D34" s="11"/>
      <c r="E34" s="18"/>
      <c r="F34" s="46"/>
    </row>
    <row r="35" spans="1:7" ht="26.25" customHeight="1" x14ac:dyDescent="0.3">
      <c r="A35" s="32" t="s">
        <v>29</v>
      </c>
      <c r="B35" s="2">
        <v>1</v>
      </c>
      <c r="C35" s="5" t="s">
        <v>30</v>
      </c>
      <c r="D35" s="12">
        <v>200</v>
      </c>
      <c r="E35" s="67"/>
      <c r="F35" s="107" t="s">
        <v>46</v>
      </c>
    </row>
    <row r="36" spans="1:7" ht="30" customHeight="1" x14ac:dyDescent="0.3">
      <c r="A36" s="32"/>
      <c r="B36" s="2">
        <v>2</v>
      </c>
      <c r="C36" s="5" t="s">
        <v>31</v>
      </c>
      <c r="D36" s="12">
        <v>3500</v>
      </c>
      <c r="E36" s="67"/>
      <c r="F36" s="107" t="s">
        <v>47</v>
      </c>
    </row>
    <row r="37" spans="1:7" ht="32.25" customHeight="1" x14ac:dyDescent="0.3">
      <c r="A37" s="32"/>
      <c r="B37" s="2">
        <v>3</v>
      </c>
      <c r="C37" s="5" t="s">
        <v>32</v>
      </c>
      <c r="D37" s="12">
        <v>50500</v>
      </c>
      <c r="E37" s="67"/>
      <c r="F37" s="107" t="s">
        <v>48</v>
      </c>
    </row>
    <row r="38" spans="1:7" ht="25.5" customHeight="1" x14ac:dyDescent="0.3">
      <c r="A38" s="32"/>
      <c r="B38" s="2">
        <v>4</v>
      </c>
      <c r="C38" s="5" t="s">
        <v>33</v>
      </c>
      <c r="D38" s="12">
        <v>5050</v>
      </c>
      <c r="E38" s="67"/>
      <c r="F38" s="107" t="s">
        <v>49</v>
      </c>
    </row>
    <row r="39" spans="1:7" ht="32.25" customHeight="1" x14ac:dyDescent="0.3">
      <c r="A39" s="32"/>
      <c r="B39" s="2">
        <v>5</v>
      </c>
      <c r="C39" s="5" t="s">
        <v>34</v>
      </c>
      <c r="D39" s="12">
        <v>9000</v>
      </c>
      <c r="E39" s="67"/>
      <c r="F39" s="107" t="s">
        <v>50</v>
      </c>
    </row>
    <row r="40" spans="1:7" ht="28.5" customHeight="1" x14ac:dyDescent="0.3">
      <c r="A40" s="32"/>
      <c r="B40" s="2">
        <v>6</v>
      </c>
      <c r="C40" s="5" t="s">
        <v>35</v>
      </c>
      <c r="D40" s="12">
        <v>4500</v>
      </c>
      <c r="E40" s="67"/>
      <c r="F40" s="107" t="s">
        <v>51</v>
      </c>
    </row>
    <row r="41" spans="1:7" ht="26.25" customHeight="1" x14ac:dyDescent="0.3">
      <c r="B41" s="2">
        <v>7</v>
      </c>
      <c r="C41" s="5" t="s">
        <v>36</v>
      </c>
      <c r="D41" s="12">
        <v>200</v>
      </c>
      <c r="E41" s="17"/>
      <c r="F41" s="107" t="s">
        <v>52</v>
      </c>
    </row>
    <row r="42" spans="1:7" ht="30" customHeight="1" x14ac:dyDescent="0.3">
      <c r="B42" s="2">
        <v>8</v>
      </c>
      <c r="C42" s="5" t="s">
        <v>37</v>
      </c>
      <c r="D42" s="12">
        <v>750</v>
      </c>
      <c r="E42" s="17"/>
      <c r="F42" s="107" t="s">
        <v>53</v>
      </c>
    </row>
    <row r="43" spans="1:7" ht="28.5" customHeight="1" x14ac:dyDescent="0.3">
      <c r="B43" s="2">
        <v>9</v>
      </c>
      <c r="C43" s="5" t="s">
        <v>38</v>
      </c>
      <c r="D43" s="12">
        <v>300</v>
      </c>
      <c r="E43" s="17"/>
      <c r="F43" s="107" t="s">
        <v>54</v>
      </c>
    </row>
    <row r="44" spans="1:7" ht="27.75" customHeight="1" x14ac:dyDescent="0.3">
      <c r="B44" s="2">
        <v>10</v>
      </c>
      <c r="C44" s="5" t="s">
        <v>39</v>
      </c>
      <c r="D44" s="12">
        <v>5000</v>
      </c>
      <c r="E44" s="17"/>
      <c r="F44" s="107" t="s">
        <v>55</v>
      </c>
    </row>
    <row r="45" spans="1:7" ht="29.25" customHeight="1" x14ac:dyDescent="0.3">
      <c r="B45" s="2">
        <v>11</v>
      </c>
      <c r="C45" s="5" t="s">
        <v>40</v>
      </c>
      <c r="D45" s="12">
        <v>800</v>
      </c>
      <c r="E45" s="17"/>
      <c r="F45" s="107" t="s">
        <v>56</v>
      </c>
    </row>
    <row r="46" spans="1:7" ht="28.5" customHeight="1" x14ac:dyDescent="0.3">
      <c r="B46" s="2">
        <v>12</v>
      </c>
      <c r="C46" s="5" t="s">
        <v>41</v>
      </c>
      <c r="D46" s="12">
        <v>2000</v>
      </c>
      <c r="E46" s="17"/>
      <c r="F46" s="107" t="s">
        <v>57</v>
      </c>
    </row>
    <row r="47" spans="1:7" ht="28.5" customHeight="1" x14ac:dyDescent="0.3">
      <c r="A47" s="32"/>
      <c r="B47" s="2">
        <v>13</v>
      </c>
      <c r="C47" s="5" t="s">
        <v>42</v>
      </c>
      <c r="D47" s="12">
        <v>100</v>
      </c>
      <c r="E47" s="67"/>
      <c r="F47" s="107" t="s">
        <v>357</v>
      </c>
    </row>
    <row r="48" spans="1:7" ht="25.5" customHeight="1" x14ac:dyDescent="0.3">
      <c r="A48" s="32"/>
      <c r="B48" s="2">
        <v>14</v>
      </c>
      <c r="C48" s="5" t="s">
        <v>43</v>
      </c>
      <c r="D48" s="12">
        <v>0</v>
      </c>
      <c r="E48" s="67"/>
      <c r="F48" s="107" t="s">
        <v>58</v>
      </c>
    </row>
    <row r="49" spans="1:6" ht="27" customHeight="1" x14ac:dyDescent="0.3">
      <c r="A49" s="32"/>
      <c r="B49" s="2">
        <v>15</v>
      </c>
      <c r="C49" s="5" t="s">
        <v>44</v>
      </c>
      <c r="D49" s="12">
        <v>700</v>
      </c>
      <c r="E49" s="67"/>
      <c r="F49" s="107" t="s">
        <v>59</v>
      </c>
    </row>
    <row r="50" spans="1:6" ht="27.75" customHeight="1" x14ac:dyDescent="0.3">
      <c r="A50" s="32"/>
      <c r="B50" s="2">
        <v>16</v>
      </c>
      <c r="C50" s="5" t="s">
        <v>45</v>
      </c>
      <c r="D50" s="12">
        <v>1000</v>
      </c>
      <c r="E50" s="67"/>
      <c r="F50" s="107" t="s">
        <v>60</v>
      </c>
    </row>
    <row r="51" spans="1:6" ht="19.5" thickBot="1" x14ac:dyDescent="0.35">
      <c r="A51" s="32"/>
      <c r="B51" s="66"/>
      <c r="C51" s="67"/>
      <c r="D51" s="53"/>
      <c r="E51" s="67"/>
      <c r="F51" s="71"/>
    </row>
    <row r="52" spans="1:6" ht="21.75" thickBot="1" x14ac:dyDescent="0.4">
      <c r="A52" s="32"/>
      <c r="B52" s="66" t="s">
        <v>28</v>
      </c>
      <c r="C52" s="67"/>
      <c r="D52" s="81">
        <f>SUM(D35:D51)</f>
        <v>83600</v>
      </c>
      <c r="E52" s="67"/>
      <c r="F52" s="71"/>
    </row>
    <row r="53" spans="1:6" s="1" customFormat="1" x14ac:dyDescent="0.3">
      <c r="A53" s="30"/>
      <c r="B53" s="19"/>
      <c r="C53" s="18"/>
      <c r="D53" s="11"/>
      <c r="E53" s="18"/>
      <c r="F53" s="46"/>
    </row>
    <row r="54" spans="1:6" ht="27.75" customHeight="1" x14ac:dyDescent="0.3">
      <c r="A54" s="32" t="s">
        <v>61</v>
      </c>
      <c r="B54" s="2">
        <v>1</v>
      </c>
      <c r="C54" s="5" t="s">
        <v>62</v>
      </c>
      <c r="D54" s="12">
        <v>20000</v>
      </c>
      <c r="E54" s="21"/>
      <c r="F54" s="67" t="s">
        <v>68</v>
      </c>
    </row>
    <row r="55" spans="1:6" ht="30" customHeight="1" x14ac:dyDescent="0.3">
      <c r="A55" s="32"/>
      <c r="B55" s="2">
        <v>2</v>
      </c>
      <c r="C55" s="5" t="s">
        <v>63</v>
      </c>
      <c r="D55" s="12">
        <v>5000</v>
      </c>
      <c r="E55" s="21"/>
      <c r="F55" s="67" t="s">
        <v>69</v>
      </c>
    </row>
    <row r="56" spans="1:6" x14ac:dyDescent="0.3">
      <c r="A56" s="32"/>
      <c r="B56" s="2">
        <v>3</v>
      </c>
      <c r="C56" s="5" t="s">
        <v>64</v>
      </c>
      <c r="D56" s="12">
        <v>250</v>
      </c>
      <c r="E56" s="21"/>
      <c r="F56" s="67" t="s">
        <v>309</v>
      </c>
    </row>
    <row r="57" spans="1:6" ht="38.1" customHeight="1" x14ac:dyDescent="0.3">
      <c r="A57" s="32"/>
      <c r="B57" s="2">
        <v>4</v>
      </c>
      <c r="C57" s="5" t="s">
        <v>65</v>
      </c>
      <c r="D57" s="12">
        <v>500</v>
      </c>
      <c r="E57" s="21"/>
      <c r="F57" s="68" t="s">
        <v>394</v>
      </c>
    </row>
    <row r="58" spans="1:6" ht="27" customHeight="1" x14ac:dyDescent="0.3">
      <c r="A58" s="32"/>
      <c r="B58" s="2">
        <v>5</v>
      </c>
      <c r="C58" s="5" t="s">
        <v>66</v>
      </c>
      <c r="D58" s="12">
        <v>329</v>
      </c>
      <c r="E58" s="21"/>
      <c r="F58" s="67" t="s">
        <v>70</v>
      </c>
    </row>
    <row r="59" spans="1:6" ht="27" customHeight="1" x14ac:dyDescent="0.3">
      <c r="A59" s="32"/>
      <c r="B59" s="2">
        <v>6</v>
      </c>
      <c r="C59" s="5" t="s">
        <v>67</v>
      </c>
      <c r="D59" s="12">
        <v>350</v>
      </c>
      <c r="E59" s="21"/>
      <c r="F59" s="67" t="s">
        <v>308</v>
      </c>
    </row>
    <row r="60" spans="1:6" ht="19.5" thickBot="1" x14ac:dyDescent="0.35">
      <c r="A60" s="32"/>
      <c r="B60" s="66"/>
      <c r="C60" s="67"/>
      <c r="D60" s="53"/>
      <c r="E60" s="67"/>
      <c r="F60" s="67"/>
    </row>
    <row r="61" spans="1:6" ht="21.75" thickBot="1" x14ac:dyDescent="0.4">
      <c r="A61" s="32"/>
      <c r="B61" s="66" t="s">
        <v>28</v>
      </c>
      <c r="C61" s="67"/>
      <c r="D61" s="81">
        <f>SUM(D54:D60)</f>
        <v>26429</v>
      </c>
      <c r="E61" s="67"/>
      <c r="F61" s="71"/>
    </row>
    <row r="62" spans="1:6" s="1" customFormat="1" x14ac:dyDescent="0.3">
      <c r="A62" s="30"/>
      <c r="B62" s="19"/>
      <c r="C62" s="18"/>
      <c r="D62" s="11"/>
      <c r="E62" s="18"/>
      <c r="F62" s="46"/>
    </row>
    <row r="63" spans="1:6" ht="36" customHeight="1" x14ac:dyDescent="0.3">
      <c r="A63" s="32" t="s">
        <v>71</v>
      </c>
      <c r="B63" s="2">
        <v>1</v>
      </c>
      <c r="C63" s="5" t="s">
        <v>12</v>
      </c>
      <c r="D63" s="12">
        <v>0</v>
      </c>
      <c r="E63" s="21"/>
      <c r="F63" s="68" t="s">
        <v>395</v>
      </c>
    </row>
    <row r="64" spans="1:6" ht="34.5" customHeight="1" x14ac:dyDescent="0.3">
      <c r="A64" s="32"/>
      <c r="B64" s="2">
        <v>2</v>
      </c>
      <c r="C64" s="5" t="s">
        <v>360</v>
      </c>
      <c r="D64" s="12">
        <v>600</v>
      </c>
      <c r="E64" s="21"/>
      <c r="F64" s="67" t="s">
        <v>361</v>
      </c>
    </row>
    <row r="65" spans="1:6" ht="30" customHeight="1" x14ac:dyDescent="0.3">
      <c r="A65" s="32"/>
      <c r="B65" s="2">
        <v>3</v>
      </c>
      <c r="C65" s="5" t="s">
        <v>73</v>
      </c>
      <c r="D65" s="12">
        <v>2500</v>
      </c>
      <c r="E65" s="21"/>
      <c r="F65" s="68" t="s">
        <v>396</v>
      </c>
    </row>
    <row r="66" spans="1:6" ht="27" customHeight="1" x14ac:dyDescent="0.3">
      <c r="A66" s="32"/>
      <c r="B66" s="2">
        <v>4</v>
      </c>
      <c r="C66" s="5" t="s">
        <v>64</v>
      </c>
      <c r="D66" s="12">
        <v>0</v>
      </c>
      <c r="E66" s="21"/>
      <c r="F66" s="68" t="s">
        <v>397</v>
      </c>
    </row>
    <row r="67" spans="1:6" ht="28.5" customHeight="1" x14ac:dyDescent="0.3">
      <c r="A67" s="32"/>
      <c r="B67" s="2">
        <v>5</v>
      </c>
      <c r="C67" s="5" t="s">
        <v>72</v>
      </c>
      <c r="D67" s="12">
        <v>10</v>
      </c>
      <c r="E67" s="21"/>
      <c r="F67" s="68" t="s">
        <v>310</v>
      </c>
    </row>
    <row r="68" spans="1:6" ht="27" customHeight="1" x14ac:dyDescent="0.3">
      <c r="A68" s="32"/>
      <c r="B68" s="2">
        <v>6</v>
      </c>
      <c r="C68" s="5" t="s">
        <v>74</v>
      </c>
      <c r="D68" s="12">
        <v>7000</v>
      </c>
      <c r="E68" s="21"/>
      <c r="F68" s="68" t="s">
        <v>398</v>
      </c>
    </row>
    <row r="69" spans="1:6" ht="19.5" thickBot="1" x14ac:dyDescent="0.35">
      <c r="A69" s="32"/>
      <c r="B69" s="66"/>
      <c r="C69" s="67"/>
      <c r="D69" s="53"/>
      <c r="E69" s="67"/>
      <c r="F69" s="68"/>
    </row>
    <row r="70" spans="1:6" ht="21.75" thickBot="1" x14ac:dyDescent="0.4">
      <c r="A70" s="32"/>
      <c r="B70" s="66" t="s">
        <v>28</v>
      </c>
      <c r="C70" s="67"/>
      <c r="D70" s="81">
        <f>SUM(D63:D69)</f>
        <v>10110</v>
      </c>
      <c r="E70" s="67"/>
      <c r="F70" s="68"/>
    </row>
    <row r="71" spans="1:6" s="1" customFormat="1" x14ac:dyDescent="0.3">
      <c r="A71" s="30"/>
      <c r="B71" s="19"/>
      <c r="C71" s="18"/>
      <c r="D71" s="11"/>
      <c r="E71" s="18"/>
      <c r="F71" s="47"/>
    </row>
    <row r="72" spans="1:6" ht="27" customHeight="1" x14ac:dyDescent="0.3">
      <c r="A72" s="32" t="s">
        <v>75</v>
      </c>
      <c r="B72" s="66">
        <v>1</v>
      </c>
      <c r="C72" s="67" t="s">
        <v>76</v>
      </c>
      <c r="D72" s="37">
        <v>2500</v>
      </c>
      <c r="E72" s="67"/>
      <c r="F72" s="68" t="s">
        <v>359</v>
      </c>
    </row>
    <row r="73" spans="1:6" ht="26.25" customHeight="1" x14ac:dyDescent="0.3">
      <c r="A73" s="32"/>
      <c r="B73" s="66">
        <v>2</v>
      </c>
      <c r="C73" s="67" t="s">
        <v>77</v>
      </c>
      <c r="D73" s="37">
        <v>8000</v>
      </c>
      <c r="E73" s="67"/>
      <c r="F73" s="68" t="s">
        <v>401</v>
      </c>
    </row>
    <row r="74" spans="1:6" ht="24.75" customHeight="1" x14ac:dyDescent="0.3">
      <c r="A74" s="32"/>
      <c r="B74" s="66">
        <v>3</v>
      </c>
      <c r="C74" s="67" t="s">
        <v>399</v>
      </c>
      <c r="D74" s="37">
        <v>48000</v>
      </c>
      <c r="E74" s="67"/>
      <c r="F74" s="68"/>
    </row>
    <row r="75" spans="1:6" ht="26.25" customHeight="1" x14ac:dyDescent="0.3">
      <c r="A75" s="32"/>
      <c r="B75" s="66">
        <v>4</v>
      </c>
      <c r="C75" s="21" t="s">
        <v>78</v>
      </c>
      <c r="D75" s="37">
        <v>5000</v>
      </c>
      <c r="E75" s="67"/>
      <c r="F75" s="68"/>
    </row>
    <row r="76" spans="1:6" ht="27" customHeight="1" x14ac:dyDescent="0.3">
      <c r="A76" s="32"/>
      <c r="B76" s="66">
        <v>5</v>
      </c>
      <c r="C76" s="21" t="s">
        <v>79</v>
      </c>
      <c r="D76" s="37">
        <v>4000</v>
      </c>
      <c r="E76" s="67"/>
      <c r="F76" s="68" t="s">
        <v>82</v>
      </c>
    </row>
    <row r="77" spans="1:6" ht="25.5" customHeight="1" x14ac:dyDescent="0.3">
      <c r="A77" s="32"/>
      <c r="B77" s="66">
        <v>6</v>
      </c>
      <c r="C77" s="21" t="s">
        <v>307</v>
      </c>
      <c r="D77" s="37">
        <v>250</v>
      </c>
      <c r="E77" s="67"/>
      <c r="F77" s="68"/>
    </row>
    <row r="78" spans="1:6" ht="32.25" customHeight="1" x14ac:dyDescent="0.3">
      <c r="A78" s="32"/>
      <c r="B78" s="66">
        <v>7</v>
      </c>
      <c r="C78" s="21" t="s">
        <v>80</v>
      </c>
      <c r="D78" s="37">
        <v>10000</v>
      </c>
      <c r="E78" s="67"/>
      <c r="F78" s="68" t="s">
        <v>400</v>
      </c>
    </row>
    <row r="79" spans="1:6" ht="26.25" customHeight="1" x14ac:dyDescent="0.3">
      <c r="A79" s="32"/>
      <c r="B79" s="66">
        <v>8</v>
      </c>
      <c r="C79" s="21" t="s">
        <v>81</v>
      </c>
      <c r="D79" s="37">
        <v>500</v>
      </c>
      <c r="E79" s="67"/>
      <c r="F79" s="68"/>
    </row>
    <row r="80" spans="1:6" ht="33" customHeight="1" thickBot="1" x14ac:dyDescent="0.35">
      <c r="A80" s="32"/>
      <c r="B80" s="66">
        <v>9</v>
      </c>
      <c r="C80" s="21" t="s">
        <v>311</v>
      </c>
      <c r="D80" s="85">
        <v>3800</v>
      </c>
      <c r="E80" s="67"/>
      <c r="F80" s="68" t="s">
        <v>312</v>
      </c>
    </row>
    <row r="81" spans="1:6" ht="24" thickBot="1" x14ac:dyDescent="0.4">
      <c r="A81" s="32"/>
      <c r="B81" s="66" t="s">
        <v>28</v>
      </c>
      <c r="C81" s="67"/>
      <c r="D81" s="86">
        <f>SUM(D72:D80)</f>
        <v>82050</v>
      </c>
      <c r="E81" s="67"/>
      <c r="F81" s="68"/>
    </row>
    <row r="82" spans="1:6" s="1" customFormat="1" x14ac:dyDescent="0.3">
      <c r="A82" s="30"/>
      <c r="B82" s="19"/>
      <c r="C82" s="18"/>
      <c r="D82" s="11"/>
      <c r="E82" s="18"/>
      <c r="F82" s="47"/>
    </row>
    <row r="83" spans="1:6" ht="53.25" customHeight="1" x14ac:dyDescent="0.3">
      <c r="A83" s="32" t="s">
        <v>83</v>
      </c>
      <c r="B83" s="2">
        <v>1</v>
      </c>
      <c r="C83" s="5" t="s">
        <v>313</v>
      </c>
      <c r="D83" s="16">
        <v>2500</v>
      </c>
      <c r="E83" s="21"/>
      <c r="F83" s="68" t="s">
        <v>406</v>
      </c>
    </row>
    <row r="84" spans="1:6" x14ac:dyDescent="0.3">
      <c r="A84" s="32"/>
      <c r="B84" s="2">
        <v>2</v>
      </c>
      <c r="C84" s="5" t="s">
        <v>314</v>
      </c>
      <c r="D84" s="16">
        <v>1000</v>
      </c>
      <c r="E84" s="21"/>
      <c r="F84" s="68" t="s">
        <v>407</v>
      </c>
    </row>
    <row r="85" spans="1:6" ht="46.5" customHeight="1" x14ac:dyDescent="0.3">
      <c r="A85" s="32"/>
      <c r="B85" s="2">
        <v>3</v>
      </c>
      <c r="C85" s="5" t="s">
        <v>315</v>
      </c>
      <c r="D85" s="16">
        <v>2500</v>
      </c>
      <c r="E85" s="21"/>
      <c r="F85" s="68" t="s">
        <v>408</v>
      </c>
    </row>
    <row r="86" spans="1:6" ht="36" customHeight="1" x14ac:dyDescent="0.3">
      <c r="A86" s="32"/>
      <c r="B86" s="2">
        <v>4</v>
      </c>
      <c r="C86" s="5" t="s">
        <v>84</v>
      </c>
      <c r="D86" s="16">
        <v>1500</v>
      </c>
      <c r="E86" s="21"/>
      <c r="F86" s="68" t="s">
        <v>402</v>
      </c>
    </row>
    <row r="87" spans="1:6" ht="31.5" customHeight="1" x14ac:dyDescent="0.3">
      <c r="A87" s="32"/>
      <c r="B87" s="2">
        <v>5</v>
      </c>
      <c r="C87" s="5" t="s">
        <v>316</v>
      </c>
      <c r="D87" s="16">
        <v>850</v>
      </c>
      <c r="E87" s="21"/>
      <c r="F87" s="68" t="s">
        <v>409</v>
      </c>
    </row>
    <row r="88" spans="1:6" s="34" customFormat="1" ht="31.5" customHeight="1" x14ac:dyDescent="0.3">
      <c r="A88" s="32"/>
      <c r="B88" s="2">
        <v>6</v>
      </c>
      <c r="C88" s="5" t="s">
        <v>403</v>
      </c>
      <c r="D88" s="16">
        <v>2500</v>
      </c>
      <c r="E88" s="21"/>
      <c r="F88" s="68" t="s">
        <v>404</v>
      </c>
    </row>
    <row r="89" spans="1:6" s="34" customFormat="1" ht="31.5" customHeight="1" x14ac:dyDescent="0.3">
      <c r="A89" s="32"/>
      <c r="B89" s="2">
        <v>7</v>
      </c>
      <c r="C89" s="5" t="s">
        <v>317</v>
      </c>
      <c r="D89" s="16">
        <v>1500</v>
      </c>
      <c r="E89" s="21"/>
      <c r="F89" s="68" t="s">
        <v>405</v>
      </c>
    </row>
    <row r="90" spans="1:6" ht="19.5" thickBot="1" x14ac:dyDescent="0.35">
      <c r="A90" s="32"/>
      <c r="B90" s="2"/>
      <c r="C90" s="67"/>
      <c r="D90" s="74"/>
      <c r="E90" s="67"/>
      <c r="F90" s="68"/>
    </row>
    <row r="91" spans="1:6" ht="21.75" thickBot="1" x14ac:dyDescent="0.4">
      <c r="A91" s="32"/>
      <c r="B91" s="66" t="s">
        <v>28</v>
      </c>
      <c r="C91" s="67"/>
      <c r="D91" s="79">
        <f>SUM(D83:D90)</f>
        <v>12350</v>
      </c>
      <c r="E91" s="67"/>
      <c r="F91" s="71"/>
    </row>
    <row r="92" spans="1:6" s="1" customFormat="1" x14ac:dyDescent="0.3">
      <c r="A92" s="30"/>
      <c r="B92" s="19"/>
      <c r="C92" s="18"/>
      <c r="D92" s="11"/>
      <c r="E92" s="18"/>
      <c r="F92" s="46"/>
    </row>
    <row r="93" spans="1:6" ht="45.75" x14ac:dyDescent="0.3">
      <c r="A93" s="32" t="s">
        <v>85</v>
      </c>
      <c r="B93" s="22">
        <v>1</v>
      </c>
      <c r="C93" s="23" t="s">
        <v>86</v>
      </c>
      <c r="D93" s="25">
        <v>2282</v>
      </c>
      <c r="E93" s="21"/>
      <c r="F93" s="68" t="s">
        <v>319</v>
      </c>
    </row>
    <row r="94" spans="1:6" ht="33.75" customHeight="1" x14ac:dyDescent="0.3">
      <c r="A94" s="32"/>
      <c r="B94" s="22">
        <v>2</v>
      </c>
      <c r="C94" s="23" t="s">
        <v>87</v>
      </c>
      <c r="D94" s="25">
        <v>831</v>
      </c>
      <c r="E94" s="21"/>
      <c r="F94" s="68" t="s">
        <v>320</v>
      </c>
    </row>
    <row r="95" spans="1:6" ht="34.5" customHeight="1" x14ac:dyDescent="0.3">
      <c r="A95" s="32"/>
      <c r="B95" s="22">
        <v>3</v>
      </c>
      <c r="C95" s="23" t="s">
        <v>88</v>
      </c>
      <c r="D95" s="26">
        <v>960</v>
      </c>
      <c r="E95" s="21"/>
      <c r="F95" s="68" t="s">
        <v>321</v>
      </c>
    </row>
    <row r="96" spans="1:6" ht="33" customHeight="1" x14ac:dyDescent="0.3">
      <c r="A96" s="32"/>
      <c r="B96" s="22">
        <v>4</v>
      </c>
      <c r="C96" s="23" t="s">
        <v>65</v>
      </c>
      <c r="D96" s="27">
        <v>0</v>
      </c>
      <c r="E96" s="21"/>
      <c r="F96" s="68" t="s">
        <v>322</v>
      </c>
    </row>
    <row r="97" spans="1:6" ht="33.75" customHeight="1" x14ac:dyDescent="0.3">
      <c r="A97" s="32"/>
      <c r="B97" s="22">
        <v>5</v>
      </c>
      <c r="C97" s="23" t="s">
        <v>89</v>
      </c>
      <c r="D97" s="27">
        <v>2000</v>
      </c>
      <c r="E97" s="21"/>
      <c r="F97" s="68" t="s">
        <v>323</v>
      </c>
    </row>
    <row r="98" spans="1:6" ht="32.25" customHeight="1" x14ac:dyDescent="0.3">
      <c r="B98" s="22">
        <v>6</v>
      </c>
      <c r="C98" s="23" t="s">
        <v>90</v>
      </c>
      <c r="D98" s="27">
        <v>700</v>
      </c>
      <c r="E98" s="21"/>
      <c r="F98" s="48" t="s">
        <v>324</v>
      </c>
    </row>
    <row r="99" spans="1:6" ht="34.5" customHeight="1" x14ac:dyDescent="0.3">
      <c r="B99" s="22">
        <v>7</v>
      </c>
      <c r="C99" s="23" t="s">
        <v>91</v>
      </c>
      <c r="D99" s="27">
        <v>1250</v>
      </c>
      <c r="E99" s="21"/>
      <c r="F99" s="48" t="s">
        <v>410</v>
      </c>
    </row>
    <row r="100" spans="1:6" s="34" customFormat="1" ht="34.5" customHeight="1" x14ac:dyDescent="0.3">
      <c r="A100" s="41"/>
      <c r="B100" s="22">
        <v>8</v>
      </c>
      <c r="C100" s="23" t="s">
        <v>318</v>
      </c>
      <c r="D100" s="27">
        <v>750</v>
      </c>
      <c r="E100" s="21"/>
      <c r="F100" s="48" t="s">
        <v>325</v>
      </c>
    </row>
    <row r="101" spans="1:6" ht="32.25" customHeight="1" x14ac:dyDescent="0.3">
      <c r="B101" s="22">
        <v>9</v>
      </c>
      <c r="C101" s="23" t="s">
        <v>364</v>
      </c>
      <c r="D101" s="27">
        <v>22000</v>
      </c>
      <c r="E101" s="21"/>
      <c r="F101" s="48" t="s">
        <v>363</v>
      </c>
    </row>
    <row r="102" spans="1:6" ht="31.5" customHeight="1" x14ac:dyDescent="0.3">
      <c r="B102" s="22">
        <v>10</v>
      </c>
      <c r="C102" s="23" t="s">
        <v>93</v>
      </c>
      <c r="D102" s="27">
        <v>7000</v>
      </c>
      <c r="E102" s="21"/>
      <c r="F102" s="48" t="s">
        <v>365</v>
      </c>
    </row>
    <row r="103" spans="1:6" s="34" customFormat="1" ht="31.5" customHeight="1" x14ac:dyDescent="0.3">
      <c r="A103" s="41"/>
      <c r="B103" s="22">
        <v>11</v>
      </c>
      <c r="C103" s="23" t="s">
        <v>92</v>
      </c>
      <c r="D103" s="27">
        <v>1000</v>
      </c>
      <c r="E103" s="21"/>
      <c r="F103" s="48" t="s">
        <v>411</v>
      </c>
    </row>
    <row r="104" spans="1:6" ht="32.25" customHeight="1" x14ac:dyDescent="0.3">
      <c r="B104" s="22">
        <v>12</v>
      </c>
      <c r="C104" s="23" t="s">
        <v>39</v>
      </c>
      <c r="D104" s="27">
        <v>3000</v>
      </c>
      <c r="E104" s="21"/>
      <c r="F104" s="48" t="s">
        <v>95</v>
      </c>
    </row>
    <row r="105" spans="1:6" ht="30" customHeight="1" x14ac:dyDescent="0.3">
      <c r="B105" s="22">
        <v>13</v>
      </c>
      <c r="C105" s="23" t="s">
        <v>94</v>
      </c>
      <c r="D105" s="27">
        <v>250</v>
      </c>
      <c r="E105" s="21"/>
      <c r="F105" s="48" t="s">
        <v>326</v>
      </c>
    </row>
    <row r="106" spans="1:6" ht="19.5" thickBot="1" x14ac:dyDescent="0.35">
      <c r="F106" s="42"/>
    </row>
    <row r="107" spans="1:6" ht="21.75" thickBot="1" x14ac:dyDescent="0.4">
      <c r="B107" s="10" t="s">
        <v>28</v>
      </c>
      <c r="D107" s="24">
        <f>SUM(D93:D106)</f>
        <v>42023</v>
      </c>
      <c r="F107" s="42"/>
    </row>
    <row r="108" spans="1:6" s="1" customFormat="1" x14ac:dyDescent="0.3">
      <c r="A108" s="30"/>
      <c r="B108" s="19"/>
      <c r="C108" s="18"/>
      <c r="D108" s="11"/>
      <c r="F108" s="46"/>
    </row>
    <row r="109" spans="1:6" ht="19.5" thickBot="1" x14ac:dyDescent="0.35">
      <c r="B109" s="66"/>
      <c r="C109" s="67"/>
      <c r="D109" s="53"/>
      <c r="F109" s="45"/>
    </row>
    <row r="110" spans="1:6" ht="21.75" thickBot="1" x14ac:dyDescent="0.4">
      <c r="B110" s="66" t="s">
        <v>96</v>
      </c>
      <c r="C110" s="67"/>
      <c r="D110" s="81">
        <f>SUM(D6,D107,D91,D81,D70,D61,D52,D33,D11)</f>
        <v>400374</v>
      </c>
      <c r="F110" s="45"/>
    </row>
    <row r="111" spans="1:6" x14ac:dyDescent="0.3">
      <c r="B111" s="66"/>
      <c r="C111" s="67"/>
      <c r="D111" s="53"/>
      <c r="F111" s="45"/>
    </row>
    <row r="112" spans="1:6" x14ac:dyDescent="0.3">
      <c r="F112" s="45"/>
    </row>
    <row r="113" spans="6:6" x14ac:dyDescent="0.3">
      <c r="F113" s="45"/>
    </row>
    <row r="114" spans="6:6" x14ac:dyDescent="0.3">
      <c r="F114" s="45"/>
    </row>
    <row r="115" spans="6:6" x14ac:dyDescent="0.3">
      <c r="F115" s="45"/>
    </row>
    <row r="116" spans="6:6" x14ac:dyDescent="0.3">
      <c r="F116" s="45"/>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tabSelected="1" zoomScale="120" zoomScaleNormal="120" workbookViewId="0">
      <selection activeCell="C14" sqref="C14"/>
    </sheetView>
  </sheetViews>
  <sheetFormatPr defaultColWidth="8.85546875" defaultRowHeight="18.75" x14ac:dyDescent="0.3"/>
  <cols>
    <col min="1" max="1" width="36.42578125" style="29" customWidth="1"/>
    <col min="2" max="2" width="11" style="10" customWidth="1"/>
    <col min="3" max="3" width="44.7109375" customWidth="1"/>
    <col min="4" max="4" width="17.140625" style="9" customWidth="1"/>
    <col min="6" max="6" width="63.85546875" customWidth="1"/>
  </cols>
  <sheetData>
    <row r="1" spans="1:44" s="38" customFormat="1" x14ac:dyDescent="0.3">
      <c r="B1" s="39" t="s">
        <v>3</v>
      </c>
      <c r="C1" s="38" t="s">
        <v>4</v>
      </c>
      <c r="D1" s="40" t="s">
        <v>205</v>
      </c>
      <c r="F1" s="38" t="s">
        <v>99</v>
      </c>
    </row>
    <row r="2" spans="1:44" s="1" customFormat="1" x14ac:dyDescent="0.3">
      <c r="A2" s="30"/>
      <c r="B2" s="19"/>
      <c r="D2" s="11"/>
    </row>
    <row r="3" spans="1:44" ht="36" customHeight="1" x14ac:dyDescent="0.3">
      <c r="A3" s="32" t="s">
        <v>100</v>
      </c>
      <c r="B3" s="2">
        <v>1</v>
      </c>
      <c r="C3" s="5" t="s">
        <v>90</v>
      </c>
      <c r="D3" s="12">
        <v>10</v>
      </c>
      <c r="E3" s="8"/>
      <c r="F3" s="68" t="s">
        <v>282</v>
      </c>
    </row>
    <row r="4" spans="1:44" ht="27.75" customHeight="1" x14ac:dyDescent="0.3">
      <c r="A4" s="32"/>
      <c r="B4" s="2">
        <v>2</v>
      </c>
      <c r="C4" s="5" t="s">
        <v>276</v>
      </c>
      <c r="D4" s="12">
        <v>5.78</v>
      </c>
      <c r="E4" s="8"/>
      <c r="F4" s="6" t="s">
        <v>283</v>
      </c>
    </row>
    <row r="5" spans="1:44" s="34" customFormat="1" ht="27.75" customHeight="1" x14ac:dyDescent="0.3">
      <c r="A5" s="32"/>
      <c r="B5" s="2">
        <v>3</v>
      </c>
      <c r="C5" s="5" t="s">
        <v>277</v>
      </c>
      <c r="D5" s="12">
        <v>8.5399999999999991</v>
      </c>
      <c r="E5" s="8"/>
      <c r="F5" s="6" t="s">
        <v>284</v>
      </c>
    </row>
    <row r="6" spans="1:44" s="34" customFormat="1" ht="27.75" customHeight="1" x14ac:dyDescent="0.3">
      <c r="A6" s="32"/>
      <c r="B6" s="2">
        <v>4</v>
      </c>
      <c r="C6" s="5" t="s">
        <v>278</v>
      </c>
      <c r="D6" s="12">
        <v>9.98</v>
      </c>
      <c r="E6" s="8"/>
      <c r="F6" s="68" t="s">
        <v>285</v>
      </c>
    </row>
    <row r="7" spans="1:44" s="34" customFormat="1" ht="27.75" customHeight="1" x14ac:dyDescent="0.3">
      <c r="A7" s="32"/>
      <c r="B7" s="2">
        <v>5</v>
      </c>
      <c r="C7" s="5" t="s">
        <v>279</v>
      </c>
      <c r="D7" s="12">
        <v>16.989999999999998</v>
      </c>
      <c r="E7" s="8"/>
      <c r="F7" s="68" t="s">
        <v>286</v>
      </c>
    </row>
    <row r="8" spans="1:44" x14ac:dyDescent="0.3">
      <c r="A8" s="32"/>
      <c r="B8" s="2">
        <v>6</v>
      </c>
      <c r="C8" s="8" t="s">
        <v>278</v>
      </c>
      <c r="D8" s="12">
        <v>20</v>
      </c>
      <c r="E8" s="8"/>
      <c r="F8" s="68" t="s">
        <v>287</v>
      </c>
    </row>
    <row r="9" spans="1:44" s="34" customFormat="1" x14ac:dyDescent="0.3">
      <c r="A9" s="32"/>
      <c r="B9" s="2">
        <v>7</v>
      </c>
      <c r="C9" s="5" t="s">
        <v>280</v>
      </c>
      <c r="D9" s="12">
        <v>20</v>
      </c>
      <c r="E9" s="8"/>
      <c r="F9" s="68" t="s">
        <v>288</v>
      </c>
    </row>
    <row r="10" spans="1:44" s="34" customFormat="1" ht="19.5" thickBot="1" x14ac:dyDescent="0.35">
      <c r="A10" s="32"/>
      <c r="B10" s="2">
        <v>8</v>
      </c>
      <c r="C10" s="5" t="s">
        <v>281</v>
      </c>
      <c r="D10" s="12">
        <v>50</v>
      </c>
      <c r="E10" s="8"/>
      <c r="F10" s="68" t="s">
        <v>289</v>
      </c>
    </row>
    <row r="11" spans="1:44" ht="21.75" thickBot="1" x14ac:dyDescent="0.4">
      <c r="A11" s="32"/>
      <c r="B11" s="54" t="s">
        <v>28</v>
      </c>
      <c r="C11" s="7"/>
      <c r="D11" s="81">
        <f>SUM(D3:D10)</f>
        <v>141.29</v>
      </c>
      <c r="E11" s="7"/>
      <c r="F11" s="67"/>
    </row>
    <row r="12" spans="1:44" s="1" customFormat="1" x14ac:dyDescent="0.3">
      <c r="A12" s="30"/>
      <c r="B12" s="19"/>
      <c r="D12" s="11"/>
      <c r="F12" s="18"/>
    </row>
    <row r="13" spans="1:44" ht="49.5" customHeight="1" x14ac:dyDescent="0.3">
      <c r="A13" s="32" t="s">
        <v>105</v>
      </c>
      <c r="B13" s="2">
        <v>1</v>
      </c>
      <c r="C13" s="5" t="s">
        <v>101</v>
      </c>
      <c r="D13" s="28">
        <v>125</v>
      </c>
      <c r="E13" s="8"/>
      <c r="F13" s="6" t="s">
        <v>368</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4" ht="42.95" customHeight="1" x14ac:dyDescent="0.3">
      <c r="A14" s="32"/>
      <c r="B14" s="2">
        <v>2</v>
      </c>
      <c r="C14" s="5" t="s">
        <v>102</v>
      </c>
      <c r="D14" s="28">
        <v>250</v>
      </c>
      <c r="E14" s="8"/>
      <c r="F14" s="6" t="s">
        <v>369</v>
      </c>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1:44" ht="30" x14ac:dyDescent="0.3">
      <c r="A15" s="32"/>
      <c r="B15" s="2">
        <v>3</v>
      </c>
      <c r="C15" s="5" t="s">
        <v>103</v>
      </c>
      <c r="D15" s="28">
        <v>100</v>
      </c>
      <c r="E15" s="8"/>
      <c r="F15" s="6" t="s">
        <v>106</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ht="28.5" customHeight="1" x14ac:dyDescent="0.3">
      <c r="A16" s="32"/>
      <c r="B16" s="2">
        <v>4</v>
      </c>
      <c r="C16" s="5" t="s">
        <v>104</v>
      </c>
      <c r="D16" s="28">
        <v>10</v>
      </c>
      <c r="E16" s="8"/>
      <c r="F16" s="6" t="s">
        <v>107</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19.5" thickBot="1" x14ac:dyDescent="0.35">
      <c r="A17" s="32"/>
      <c r="B17" s="66"/>
      <c r="C17" s="7"/>
      <c r="D17" s="53"/>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1.75" thickBot="1" x14ac:dyDescent="0.4">
      <c r="A18" s="32"/>
      <c r="B18" s="66" t="s">
        <v>2</v>
      </c>
      <c r="C18" s="7"/>
      <c r="D18" s="87">
        <f>SUM(D13:D16)</f>
        <v>485</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 customFormat="1" ht="15" x14ac:dyDescent="0.25"/>
    <row r="20" spans="1:44" ht="19.5" thickBot="1" x14ac:dyDescent="0.35">
      <c r="A20" s="32"/>
      <c r="B20" s="66"/>
      <c r="C20" s="7"/>
      <c r="D20" s="53"/>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ht="21.75" thickBot="1" x14ac:dyDescent="0.4">
      <c r="A21" s="32"/>
      <c r="B21" s="66" t="s">
        <v>96</v>
      </c>
      <c r="C21" s="7"/>
      <c r="D21" s="87">
        <f>SUM(D18,D11)</f>
        <v>626.29</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x14ac:dyDescent="0.3">
      <c r="A22" s="32"/>
      <c r="B22" s="66"/>
      <c r="C22" s="7"/>
      <c r="D22" s="53"/>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44" x14ac:dyDescent="0.3">
      <c r="A23" s="32"/>
      <c r="B23" s="66"/>
      <c r="C23" s="7"/>
      <c r="D23" s="53"/>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x14ac:dyDescent="0.3">
      <c r="A24" s="32"/>
      <c r="B24" s="66"/>
      <c r="C24" s="7"/>
      <c r="D24" s="53"/>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x14ac:dyDescent="0.3">
      <c r="A25" s="32"/>
      <c r="B25" s="66"/>
      <c r="C25" s="7"/>
      <c r="D25" s="53"/>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x14ac:dyDescent="0.3">
      <c r="A26" s="32"/>
      <c r="B26" s="66"/>
      <c r="C26" s="7"/>
      <c r="D26" s="5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x14ac:dyDescent="0.3">
      <c r="A27" s="32"/>
      <c r="B27" s="66"/>
      <c r="C27" s="7"/>
      <c r="D27" s="53"/>
      <c r="E27" s="7"/>
      <c r="F27" s="7"/>
    </row>
    <row r="28" spans="1:44" x14ac:dyDescent="0.3">
      <c r="A28" s="32"/>
      <c r="B28" s="66"/>
      <c r="C28" s="7"/>
      <c r="D28" s="53"/>
      <c r="E28" s="7"/>
      <c r="F28" s="7"/>
    </row>
    <row r="29" spans="1:44" x14ac:dyDescent="0.3">
      <c r="A29" s="32"/>
      <c r="B29" s="66"/>
      <c r="C29" s="7"/>
      <c r="D29" s="53"/>
      <c r="E29" s="7"/>
      <c r="F29" s="7"/>
    </row>
    <row r="30" spans="1:44" x14ac:dyDescent="0.3">
      <c r="A30" s="32"/>
      <c r="B30" s="66"/>
      <c r="C30" s="7"/>
      <c r="D30" s="53"/>
      <c r="E30" s="7"/>
      <c r="F30"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141" zoomScaleNormal="141" workbookViewId="0">
      <selection activeCell="E8" sqref="E8"/>
    </sheetView>
  </sheetViews>
  <sheetFormatPr defaultColWidth="8.85546875" defaultRowHeight="15" x14ac:dyDescent="0.25"/>
  <cols>
    <col min="1" max="1" width="27.42578125" customWidth="1"/>
    <col min="2" max="2" width="12.42578125" customWidth="1"/>
    <col min="3" max="3" width="50.42578125" customWidth="1"/>
    <col min="4" max="4" width="19" customWidth="1"/>
    <col min="6" max="6" width="64.140625" customWidth="1"/>
  </cols>
  <sheetData>
    <row r="1" spans="1:6" s="38" customFormat="1" ht="18.75" x14ac:dyDescent="0.3">
      <c r="B1" s="38" t="s">
        <v>3</v>
      </c>
      <c r="C1" s="38" t="s">
        <v>4</v>
      </c>
      <c r="D1" s="38" t="s">
        <v>205</v>
      </c>
      <c r="F1" s="38" t="s">
        <v>5</v>
      </c>
    </row>
    <row r="2" spans="1:6" s="1" customFormat="1" x14ac:dyDescent="0.25"/>
    <row r="3" spans="1:6" ht="18.75" customHeight="1" x14ac:dyDescent="0.3">
      <c r="A3" s="31" t="s">
        <v>108</v>
      </c>
      <c r="B3" s="2">
        <v>1</v>
      </c>
      <c r="C3" s="5" t="s">
        <v>328</v>
      </c>
      <c r="D3" s="4"/>
      <c r="F3" s="42"/>
    </row>
    <row r="4" spans="1:6" ht="32.1" customHeight="1" x14ac:dyDescent="0.3">
      <c r="B4" s="2">
        <v>2</v>
      </c>
      <c r="C4" s="5" t="s">
        <v>109</v>
      </c>
      <c r="D4" s="4"/>
      <c r="F4" s="42"/>
    </row>
    <row r="5" spans="1:6" ht="32.1" customHeight="1" x14ac:dyDescent="0.3">
      <c r="B5" s="2">
        <v>3</v>
      </c>
      <c r="C5" s="5" t="s">
        <v>329</v>
      </c>
      <c r="D5" s="4"/>
      <c r="F5" s="42"/>
    </row>
    <row r="6" spans="1:6" ht="17.25" customHeight="1" x14ac:dyDescent="0.3">
      <c r="B6" s="2">
        <v>4</v>
      </c>
      <c r="C6" s="5" t="s">
        <v>110</v>
      </c>
      <c r="D6" s="4"/>
      <c r="F6" s="42"/>
    </row>
    <row r="7" spans="1:6" ht="17.25" customHeight="1" x14ac:dyDescent="0.3">
      <c r="B7" s="2">
        <v>5</v>
      </c>
      <c r="C7" s="5" t="s">
        <v>111</v>
      </c>
      <c r="D7" s="4"/>
      <c r="F7" s="42"/>
    </row>
    <row r="8" spans="1:6" ht="17.25" customHeight="1" x14ac:dyDescent="0.3">
      <c r="B8" s="2">
        <v>6</v>
      </c>
      <c r="C8" s="5" t="s">
        <v>112</v>
      </c>
      <c r="D8" s="4"/>
      <c r="F8" s="1"/>
    </row>
    <row r="9" spans="1:6" ht="32.1" customHeight="1" x14ac:dyDescent="0.3">
      <c r="B9" s="2">
        <v>7</v>
      </c>
      <c r="C9" s="5" t="s">
        <v>113</v>
      </c>
      <c r="D9" s="4"/>
    </row>
    <row r="10" spans="1:6" ht="17.25" customHeight="1" x14ac:dyDescent="0.3">
      <c r="B10" s="2">
        <v>8</v>
      </c>
      <c r="C10" s="5" t="s">
        <v>125</v>
      </c>
      <c r="D10" s="4"/>
    </row>
    <row r="11" spans="1:6" ht="17.25" customHeight="1" x14ac:dyDescent="0.3">
      <c r="B11" s="2">
        <v>9</v>
      </c>
      <c r="C11" s="5" t="s">
        <v>114</v>
      </c>
      <c r="D11" s="4"/>
    </row>
    <row r="12" spans="1:6" ht="32.1" customHeight="1" x14ac:dyDescent="0.3">
      <c r="B12" s="2">
        <v>10</v>
      </c>
      <c r="C12" s="5" t="s">
        <v>115</v>
      </c>
      <c r="D12" s="4"/>
    </row>
    <row r="13" spans="1:6" ht="17.25" customHeight="1" x14ac:dyDescent="0.3">
      <c r="B13" s="2">
        <v>11</v>
      </c>
      <c r="C13" s="5" t="s">
        <v>116</v>
      </c>
      <c r="D13" s="4"/>
    </row>
    <row r="14" spans="1:6" ht="17.25" customHeight="1" x14ac:dyDescent="0.3">
      <c r="B14" s="2">
        <v>12</v>
      </c>
      <c r="C14" s="5" t="s">
        <v>117</v>
      </c>
      <c r="D14" s="4"/>
    </row>
    <row r="15" spans="1:6" ht="17.25" customHeight="1" x14ac:dyDescent="0.3">
      <c r="B15" s="2">
        <v>13</v>
      </c>
      <c r="C15" s="5" t="s">
        <v>118</v>
      </c>
      <c r="D15" s="4"/>
    </row>
    <row r="16" spans="1:6" ht="17.25" customHeight="1" x14ac:dyDescent="0.3">
      <c r="B16" s="2">
        <v>14</v>
      </c>
      <c r="C16" s="5" t="s">
        <v>330</v>
      </c>
      <c r="D16" s="4"/>
    </row>
    <row r="17" spans="2:6" ht="17.25" customHeight="1" x14ac:dyDescent="0.3">
      <c r="B17" s="2">
        <v>15</v>
      </c>
      <c r="C17" s="5" t="s">
        <v>331</v>
      </c>
      <c r="D17" s="4"/>
    </row>
    <row r="18" spans="2:6" ht="17.25" customHeight="1" x14ac:dyDescent="0.3">
      <c r="B18" s="2">
        <v>16</v>
      </c>
      <c r="C18" s="5" t="s">
        <v>119</v>
      </c>
      <c r="D18" s="4"/>
    </row>
    <row r="19" spans="2:6" ht="17.25" customHeight="1" x14ac:dyDescent="0.3">
      <c r="B19" s="2">
        <v>17</v>
      </c>
      <c r="C19" s="5" t="s">
        <v>120</v>
      </c>
      <c r="D19" s="4"/>
    </row>
    <row r="20" spans="2:6" ht="17.25" customHeight="1" x14ac:dyDescent="0.3">
      <c r="B20" s="2">
        <v>18</v>
      </c>
      <c r="C20" s="5" t="s">
        <v>121</v>
      </c>
      <c r="D20" s="4"/>
    </row>
    <row r="21" spans="2:6" ht="17.25" customHeight="1" x14ac:dyDescent="0.3">
      <c r="B21" s="2">
        <v>19</v>
      </c>
      <c r="C21" s="5" t="s">
        <v>122</v>
      </c>
      <c r="D21" s="4"/>
    </row>
    <row r="22" spans="2:6" ht="17.25" customHeight="1" x14ac:dyDescent="0.3">
      <c r="B22" s="2">
        <v>20</v>
      </c>
      <c r="C22" s="5" t="s">
        <v>332</v>
      </c>
      <c r="D22" s="4"/>
    </row>
    <row r="23" spans="2:6" ht="17.25" x14ac:dyDescent="0.3">
      <c r="B23" s="2">
        <v>21</v>
      </c>
      <c r="C23" s="5" t="s">
        <v>123</v>
      </c>
      <c r="D23" s="4"/>
    </row>
    <row r="24" spans="2:6" ht="17.25" x14ac:dyDescent="0.3">
      <c r="B24" s="2">
        <v>22</v>
      </c>
      <c r="C24" s="5" t="s">
        <v>124</v>
      </c>
      <c r="D24" s="4"/>
    </row>
    <row r="25" spans="2:6" ht="17.25" x14ac:dyDescent="0.3">
      <c r="B25" s="2">
        <v>23</v>
      </c>
      <c r="C25" s="5" t="s">
        <v>333</v>
      </c>
      <c r="D25" s="4"/>
    </row>
    <row r="26" spans="2:6" ht="18" thickBot="1" x14ac:dyDescent="0.35">
      <c r="B26" s="2">
        <v>24</v>
      </c>
      <c r="C26" s="5" t="s">
        <v>355</v>
      </c>
      <c r="D26" s="4"/>
    </row>
    <row r="27" spans="2:6" ht="21.75" thickBot="1" x14ac:dyDescent="0.4">
      <c r="B27" t="s">
        <v>28</v>
      </c>
      <c r="D27" s="20">
        <v>90000</v>
      </c>
    </row>
    <row r="28" spans="2:6" s="1" customFormat="1" x14ac:dyDescent="0.25">
      <c r="F2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140" zoomScaleNormal="140" workbookViewId="0">
      <selection activeCell="D1" sqref="D1:D1048576"/>
    </sheetView>
  </sheetViews>
  <sheetFormatPr defaultColWidth="8.85546875" defaultRowHeight="15" x14ac:dyDescent="0.25"/>
  <cols>
    <col min="1" max="1" width="37.28515625" customWidth="1"/>
    <col min="2" max="2" width="10.7109375" customWidth="1"/>
    <col min="3" max="3" width="45.85546875" customWidth="1"/>
    <col min="4" max="4" width="21.140625" customWidth="1"/>
    <col min="5" max="5" width="9.42578125" customWidth="1"/>
    <col min="6" max="6" width="55.42578125" customWidth="1"/>
  </cols>
  <sheetData>
    <row r="1" spans="1:8" s="40" customFormat="1" ht="18.75" x14ac:dyDescent="0.3">
      <c r="B1" s="40" t="s">
        <v>3</v>
      </c>
      <c r="C1" s="40" t="s">
        <v>4</v>
      </c>
      <c r="D1" s="40" t="s">
        <v>205</v>
      </c>
      <c r="F1" s="40" t="s">
        <v>5</v>
      </c>
    </row>
    <row r="2" spans="1:8" s="1" customFormat="1" x14ac:dyDescent="0.25"/>
    <row r="3" spans="1:8" ht="38.25" x14ac:dyDescent="0.3">
      <c r="A3" s="7" t="s">
        <v>129</v>
      </c>
      <c r="B3" s="2">
        <v>1</v>
      </c>
      <c r="C3" s="92" t="s">
        <v>11</v>
      </c>
      <c r="D3" s="93">
        <v>750</v>
      </c>
      <c r="E3" s="92"/>
      <c r="F3" s="94" t="s">
        <v>130</v>
      </c>
      <c r="G3" s="95"/>
    </row>
    <row r="4" spans="1:8" ht="38.25" x14ac:dyDescent="0.3">
      <c r="A4" s="7"/>
      <c r="B4" s="2">
        <v>2</v>
      </c>
      <c r="C4" s="92" t="s">
        <v>12</v>
      </c>
      <c r="D4" s="93">
        <v>750</v>
      </c>
      <c r="E4" s="92"/>
      <c r="F4" s="94" t="s">
        <v>131</v>
      </c>
      <c r="G4" s="95"/>
    </row>
    <row r="5" spans="1:8" ht="43.5" customHeight="1" x14ac:dyDescent="0.3">
      <c r="A5" s="7"/>
      <c r="B5" s="2">
        <v>3</v>
      </c>
      <c r="C5" s="92" t="s">
        <v>126</v>
      </c>
      <c r="D5" s="93">
        <v>0</v>
      </c>
      <c r="E5" s="92"/>
      <c r="F5" s="77" t="s">
        <v>290</v>
      </c>
      <c r="G5" s="95"/>
    </row>
    <row r="6" spans="1:8" ht="47.1" customHeight="1" x14ac:dyDescent="0.3">
      <c r="A6" s="7"/>
      <c r="B6" s="2">
        <v>4</v>
      </c>
      <c r="C6" s="92" t="s">
        <v>127</v>
      </c>
      <c r="D6" s="93">
        <v>900</v>
      </c>
      <c r="E6" s="92"/>
      <c r="F6" s="94" t="s">
        <v>412</v>
      </c>
      <c r="G6" s="95"/>
    </row>
    <row r="7" spans="1:8" ht="30.75" customHeight="1" x14ac:dyDescent="0.3">
      <c r="A7" s="7"/>
      <c r="B7" s="2">
        <v>5</v>
      </c>
      <c r="C7" s="92" t="s">
        <v>128</v>
      </c>
      <c r="D7" s="93">
        <v>1000</v>
      </c>
      <c r="E7" s="92"/>
      <c r="F7" s="77" t="s">
        <v>291</v>
      </c>
      <c r="G7" s="95"/>
    </row>
    <row r="8" spans="1:8" ht="15.75" thickBot="1" x14ac:dyDescent="0.3">
      <c r="A8" s="7"/>
      <c r="B8" s="7"/>
      <c r="C8" s="96"/>
      <c r="D8" s="96"/>
      <c r="E8" s="96"/>
      <c r="F8" s="96"/>
      <c r="G8" s="95"/>
    </row>
    <row r="9" spans="1:8" ht="19.5" thickBot="1" x14ac:dyDescent="0.35">
      <c r="A9" s="7"/>
      <c r="B9" s="7" t="s">
        <v>28</v>
      </c>
      <c r="C9" s="7"/>
      <c r="D9" s="78">
        <f>SUM(D3:D8)</f>
        <v>3400</v>
      </c>
      <c r="E9" s="7"/>
      <c r="F9" s="96"/>
    </row>
    <row r="10" spans="1:8" s="1" customFormat="1" ht="18.75" x14ac:dyDescent="0.3">
      <c r="D10" s="33"/>
      <c r="F10" s="102"/>
    </row>
    <row r="11" spans="1:8" ht="57" customHeight="1" x14ac:dyDescent="0.3">
      <c r="A11" s="7" t="s">
        <v>142</v>
      </c>
      <c r="B11" s="75">
        <v>1</v>
      </c>
      <c r="C11" s="7" t="s">
        <v>134</v>
      </c>
      <c r="D11" s="76">
        <v>750</v>
      </c>
      <c r="E11" s="7"/>
      <c r="F11" s="77" t="s">
        <v>295</v>
      </c>
      <c r="G11" s="7"/>
      <c r="H11" s="7"/>
    </row>
    <row r="12" spans="1:8" ht="51.95" customHeight="1" x14ac:dyDescent="0.3">
      <c r="A12" s="7"/>
      <c r="B12" s="75">
        <v>2</v>
      </c>
      <c r="C12" s="7" t="s">
        <v>143</v>
      </c>
      <c r="D12" s="76">
        <v>750</v>
      </c>
      <c r="E12" s="7"/>
      <c r="F12" s="77" t="s">
        <v>295</v>
      </c>
      <c r="G12" s="7"/>
      <c r="H12" s="7"/>
    </row>
    <row r="13" spans="1:8" ht="50.1" customHeight="1" x14ac:dyDescent="0.3">
      <c r="A13" s="7"/>
      <c r="B13" s="75">
        <v>3</v>
      </c>
      <c r="C13" s="7" t="s">
        <v>144</v>
      </c>
      <c r="D13" s="76">
        <v>0</v>
      </c>
      <c r="E13" s="7"/>
      <c r="F13" s="77" t="s">
        <v>294</v>
      </c>
      <c r="G13" s="7"/>
      <c r="H13" s="7"/>
    </row>
    <row r="14" spans="1:8" s="34" customFormat="1" ht="75" customHeight="1" x14ac:dyDescent="0.3">
      <c r="A14" s="7"/>
      <c r="B14" s="75">
        <v>4</v>
      </c>
      <c r="C14" s="7" t="s">
        <v>292</v>
      </c>
      <c r="D14" s="76">
        <v>0</v>
      </c>
      <c r="E14" s="7"/>
      <c r="F14" s="77" t="s">
        <v>370</v>
      </c>
      <c r="G14" s="7"/>
      <c r="H14" s="7"/>
    </row>
    <row r="15" spans="1:8" ht="63.95" customHeight="1" x14ac:dyDescent="0.3">
      <c r="A15" s="7"/>
      <c r="B15" s="75">
        <v>5</v>
      </c>
      <c r="C15" s="7" t="s">
        <v>128</v>
      </c>
      <c r="D15" s="76">
        <v>1000</v>
      </c>
      <c r="E15" s="7"/>
      <c r="F15" s="77" t="s">
        <v>293</v>
      </c>
      <c r="G15" s="7"/>
      <c r="H15" s="7"/>
    </row>
    <row r="16" spans="1:8" ht="18.75" x14ac:dyDescent="0.3">
      <c r="A16" s="7"/>
      <c r="B16" s="75"/>
      <c r="C16" s="7"/>
      <c r="D16" s="80"/>
      <c r="E16" s="7"/>
      <c r="F16" s="77"/>
    </row>
    <row r="17" spans="1:6" ht="18.75" x14ac:dyDescent="0.3">
      <c r="A17" s="7"/>
      <c r="B17" s="75" t="s">
        <v>28</v>
      </c>
      <c r="C17" s="7"/>
      <c r="D17" s="88">
        <f>SUM(D11:D16)</f>
        <v>2500</v>
      </c>
      <c r="E17" s="7"/>
      <c r="F17" s="96"/>
    </row>
    <row r="18" spans="1:6" s="1" customFormat="1" x14ac:dyDescent="0.25">
      <c r="F18" s="102"/>
    </row>
    <row r="19" spans="1:6" ht="25.5" x14ac:dyDescent="0.3">
      <c r="A19" s="7" t="s">
        <v>133</v>
      </c>
      <c r="B19" s="2">
        <v>1</v>
      </c>
      <c r="C19" s="5" t="s">
        <v>134</v>
      </c>
      <c r="D19" s="13">
        <v>750</v>
      </c>
      <c r="E19" s="8"/>
      <c r="F19" s="94" t="s">
        <v>138</v>
      </c>
    </row>
    <row r="20" spans="1:6" ht="38.25" x14ac:dyDescent="0.3">
      <c r="A20" s="7"/>
      <c r="B20" s="2">
        <v>2</v>
      </c>
      <c r="C20" s="5" t="s">
        <v>12</v>
      </c>
      <c r="D20" s="13">
        <v>750</v>
      </c>
      <c r="E20" s="8"/>
      <c r="F20" s="94" t="s">
        <v>139</v>
      </c>
    </row>
    <row r="21" spans="1:6" ht="65.25" customHeight="1" x14ac:dyDescent="0.3">
      <c r="A21" s="7"/>
      <c r="B21" s="2">
        <v>3</v>
      </c>
      <c r="C21" s="5" t="s">
        <v>135</v>
      </c>
      <c r="D21" s="13">
        <v>0</v>
      </c>
      <c r="E21" s="8"/>
      <c r="F21" s="77" t="s">
        <v>296</v>
      </c>
    </row>
    <row r="22" spans="1:6" ht="41.25" customHeight="1" x14ac:dyDescent="0.3">
      <c r="A22" s="7"/>
      <c r="B22" s="2">
        <v>4</v>
      </c>
      <c r="C22" s="5" t="s">
        <v>136</v>
      </c>
      <c r="D22" s="13">
        <v>1000</v>
      </c>
      <c r="E22" s="8"/>
      <c r="F22" s="94" t="s">
        <v>140</v>
      </c>
    </row>
    <row r="23" spans="1:6" ht="32.25" customHeight="1" x14ac:dyDescent="0.3">
      <c r="A23" s="7"/>
      <c r="B23" s="2">
        <v>5</v>
      </c>
      <c r="C23" s="5" t="s">
        <v>137</v>
      </c>
      <c r="D23" s="13">
        <v>0</v>
      </c>
      <c r="E23" s="8"/>
      <c r="F23" s="94" t="s">
        <v>141</v>
      </c>
    </row>
    <row r="24" spans="1:6" ht="18" thickBot="1" x14ac:dyDescent="0.35">
      <c r="A24" s="7"/>
      <c r="B24" s="2">
        <v>6</v>
      </c>
      <c r="C24" s="5" t="s">
        <v>358</v>
      </c>
      <c r="D24" s="103">
        <v>7000</v>
      </c>
      <c r="E24" s="7"/>
      <c r="F24" s="94" t="s">
        <v>413</v>
      </c>
    </row>
    <row r="25" spans="1:6" ht="19.5" thickBot="1" x14ac:dyDescent="0.35">
      <c r="A25" s="7"/>
      <c r="B25" s="7" t="s">
        <v>28</v>
      </c>
      <c r="C25" s="7"/>
      <c r="D25" s="78">
        <f>SUM(D19:D24)</f>
        <v>9500</v>
      </c>
      <c r="E25" s="7"/>
      <c r="F25" s="7"/>
    </row>
    <row r="26" spans="1:6" s="1" customFormat="1" x14ac:dyDescent="0.25"/>
    <row r="27" spans="1:6" ht="15.75" thickBot="1" x14ac:dyDescent="0.3">
      <c r="B27" s="7"/>
      <c r="C27" s="7"/>
      <c r="D27" s="7"/>
      <c r="E27" s="7"/>
      <c r="F27" s="7"/>
    </row>
    <row r="28" spans="1:6" ht="21.75" thickBot="1" x14ac:dyDescent="0.4">
      <c r="B28" s="7" t="s">
        <v>96</v>
      </c>
      <c r="C28" s="7"/>
      <c r="D28" s="79">
        <f>SUM(D25,D9,D17)</f>
        <v>15400</v>
      </c>
      <c r="E28" s="7"/>
      <c r="F28" s="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6"/>
  <sheetViews>
    <sheetView topLeftCell="A106" zoomScale="130" zoomScaleNormal="130" workbookViewId="0">
      <selection activeCell="C16" sqref="C16"/>
    </sheetView>
  </sheetViews>
  <sheetFormatPr defaultColWidth="8.85546875" defaultRowHeight="15" x14ac:dyDescent="0.25"/>
  <cols>
    <col min="1" max="1" width="40.85546875" customWidth="1"/>
    <col min="2" max="2" width="10.85546875" customWidth="1"/>
    <col min="3" max="3" width="39.7109375" customWidth="1"/>
    <col min="4" max="4" width="14.140625" style="9" customWidth="1"/>
    <col min="5" max="5" width="1" customWidth="1"/>
    <col min="6" max="6" width="82.28515625" customWidth="1"/>
  </cols>
  <sheetData>
    <row r="1" spans="1:8" s="40" customFormat="1" ht="18.75" x14ac:dyDescent="0.3">
      <c r="B1" s="40" t="s">
        <v>3</v>
      </c>
      <c r="C1" s="40" t="s">
        <v>4</v>
      </c>
      <c r="D1" s="40" t="s">
        <v>205</v>
      </c>
      <c r="F1" s="40" t="s">
        <v>5</v>
      </c>
    </row>
    <row r="2" spans="1:8" s="1" customFormat="1" x14ac:dyDescent="0.25"/>
    <row r="3" spans="1:8" ht="17.25" x14ac:dyDescent="0.3">
      <c r="A3" s="55" t="s">
        <v>145</v>
      </c>
      <c r="B3" s="2">
        <v>1</v>
      </c>
      <c r="C3" s="5" t="s">
        <v>372</v>
      </c>
      <c r="D3" s="12">
        <v>1500</v>
      </c>
      <c r="E3" s="5"/>
      <c r="F3" s="6" t="s">
        <v>371</v>
      </c>
    </row>
    <row r="4" spans="1:8" ht="17.25" x14ac:dyDescent="0.3">
      <c r="A4" s="55"/>
      <c r="B4" s="2">
        <v>2</v>
      </c>
      <c r="C4" s="5" t="s">
        <v>208</v>
      </c>
      <c r="D4" s="12">
        <v>1000</v>
      </c>
      <c r="E4" s="5"/>
      <c r="F4" s="6" t="s">
        <v>210</v>
      </c>
    </row>
    <row r="5" spans="1:8" ht="30.75" x14ac:dyDescent="0.3">
      <c r="A5" s="55"/>
      <c r="B5" s="2">
        <v>3</v>
      </c>
      <c r="C5" s="55" t="s">
        <v>209</v>
      </c>
      <c r="D5" s="12">
        <v>0</v>
      </c>
      <c r="E5" s="55"/>
      <c r="F5" s="68" t="s">
        <v>211</v>
      </c>
    </row>
    <row r="6" spans="1:8" s="49" customFormat="1" ht="18" thickBot="1" x14ac:dyDescent="0.35">
      <c r="A6" s="55"/>
      <c r="B6" s="2"/>
      <c r="C6" s="55"/>
      <c r="D6" s="72"/>
      <c r="E6" s="55"/>
      <c r="F6" s="68"/>
    </row>
    <row r="7" spans="1:8" ht="18" thickBot="1" x14ac:dyDescent="0.35">
      <c r="A7" s="55"/>
      <c r="B7" s="55" t="s">
        <v>28</v>
      </c>
      <c r="C7" s="55"/>
      <c r="D7" s="61">
        <f>SUM(D3:D5)</f>
        <v>2500</v>
      </c>
      <c r="E7" s="55"/>
      <c r="F7" s="68"/>
    </row>
    <row r="8" spans="1:8" s="1" customFormat="1" ht="17.25" x14ac:dyDescent="0.3">
      <c r="A8" s="51"/>
      <c r="B8" s="51"/>
      <c r="C8" s="51"/>
      <c r="D8" s="56"/>
      <c r="E8" s="51"/>
      <c r="F8" s="47"/>
    </row>
    <row r="9" spans="1:8" ht="45" x14ac:dyDescent="0.3">
      <c r="A9" s="55" t="s">
        <v>150</v>
      </c>
      <c r="B9" s="2">
        <v>1</v>
      </c>
      <c r="C9" s="5" t="s">
        <v>146</v>
      </c>
      <c r="D9" s="12">
        <v>750</v>
      </c>
      <c r="E9" s="5"/>
      <c r="F9" s="6" t="s">
        <v>373</v>
      </c>
      <c r="G9" s="7"/>
    </row>
    <row r="10" spans="1:8" ht="30" x14ac:dyDescent="0.3">
      <c r="A10" s="55"/>
      <c r="B10" s="2">
        <v>2</v>
      </c>
      <c r="C10" s="5" t="s">
        <v>147</v>
      </c>
      <c r="D10" s="12">
        <v>750</v>
      </c>
      <c r="E10" s="5"/>
      <c r="F10" s="6" t="s">
        <v>212</v>
      </c>
      <c r="G10" s="7"/>
    </row>
    <row r="11" spans="1:8" ht="35.25" customHeight="1" x14ac:dyDescent="0.3">
      <c r="A11" s="55"/>
      <c r="B11" s="2">
        <v>3</v>
      </c>
      <c r="C11" s="5" t="s">
        <v>148</v>
      </c>
      <c r="D11" s="12">
        <v>500</v>
      </c>
      <c r="E11" s="5"/>
      <c r="F11" s="6" t="s">
        <v>151</v>
      </c>
      <c r="G11" s="7"/>
    </row>
    <row r="12" spans="1:8" ht="27" customHeight="1" x14ac:dyDescent="0.3">
      <c r="A12" s="55"/>
      <c r="B12" s="2">
        <v>4</v>
      </c>
      <c r="C12" s="5" t="s">
        <v>149</v>
      </c>
      <c r="D12" s="12">
        <v>10</v>
      </c>
      <c r="E12" s="5"/>
      <c r="F12" s="6" t="s">
        <v>152</v>
      </c>
      <c r="G12" s="7"/>
    </row>
    <row r="13" spans="1:8" ht="18" thickBot="1" x14ac:dyDescent="0.35">
      <c r="A13" s="55"/>
      <c r="B13" s="55"/>
      <c r="C13" s="55"/>
      <c r="D13" s="62"/>
      <c r="E13" s="55"/>
      <c r="F13" s="68"/>
      <c r="G13" s="7"/>
    </row>
    <row r="14" spans="1:8" ht="18" thickBot="1" x14ac:dyDescent="0.35">
      <c r="A14" s="55"/>
      <c r="B14" s="55" t="s">
        <v>28</v>
      </c>
      <c r="C14" s="55"/>
      <c r="D14" s="63">
        <f>SUM(D9:D13)</f>
        <v>2010</v>
      </c>
      <c r="E14" s="55"/>
      <c r="F14" s="68"/>
      <c r="G14" s="7"/>
    </row>
    <row r="15" spans="1:8" s="1" customFormat="1" ht="17.25" x14ac:dyDescent="0.3">
      <c r="A15" s="51"/>
      <c r="B15" s="51"/>
      <c r="C15" s="51"/>
      <c r="D15" s="56"/>
      <c r="E15" s="51"/>
      <c r="F15" s="47"/>
    </row>
    <row r="16" spans="1:8" ht="30" x14ac:dyDescent="0.3">
      <c r="A16" s="55" t="s">
        <v>154</v>
      </c>
      <c r="B16" s="2">
        <v>1</v>
      </c>
      <c r="C16" s="5" t="s">
        <v>67</v>
      </c>
      <c r="D16" s="13">
        <v>8000</v>
      </c>
      <c r="E16" s="5"/>
      <c r="F16" s="6" t="s">
        <v>155</v>
      </c>
      <c r="G16" s="7"/>
      <c r="H16" s="7"/>
    </row>
    <row r="17" spans="1:8" ht="30.75" thickBot="1" x14ac:dyDescent="0.35">
      <c r="A17" s="55"/>
      <c r="B17" s="2">
        <v>2</v>
      </c>
      <c r="C17" s="5" t="s">
        <v>153</v>
      </c>
      <c r="D17" s="13">
        <v>6000</v>
      </c>
      <c r="E17" s="5"/>
      <c r="F17" s="6" t="s">
        <v>156</v>
      </c>
      <c r="G17" s="7"/>
      <c r="H17" s="7"/>
    </row>
    <row r="18" spans="1:8" ht="18" thickBot="1" x14ac:dyDescent="0.35">
      <c r="A18" s="55"/>
      <c r="B18" s="55" t="s">
        <v>2</v>
      </c>
      <c r="C18" s="55"/>
      <c r="D18" s="63">
        <f>SUM(D16,D17)</f>
        <v>14000</v>
      </c>
      <c r="E18" s="55"/>
      <c r="F18" s="68"/>
      <c r="G18" s="7"/>
      <c r="H18" s="7"/>
    </row>
    <row r="19" spans="1:8" s="1" customFormat="1" ht="17.25" x14ac:dyDescent="0.3">
      <c r="A19" s="51"/>
      <c r="B19" s="51"/>
      <c r="C19" s="51"/>
      <c r="D19" s="58"/>
      <c r="E19" s="51"/>
      <c r="F19" s="47"/>
    </row>
    <row r="20" spans="1:8" s="34" customFormat="1" ht="45.75" x14ac:dyDescent="0.3">
      <c r="A20" s="55" t="s">
        <v>417</v>
      </c>
      <c r="B20" s="2">
        <v>1</v>
      </c>
      <c r="C20" s="5" t="s">
        <v>90</v>
      </c>
      <c r="D20" s="12">
        <v>0</v>
      </c>
      <c r="E20" s="55"/>
      <c r="F20" s="68" t="s">
        <v>214</v>
      </c>
      <c r="G20" s="7"/>
    </row>
    <row r="21" spans="1:8" s="34" customFormat="1" ht="60" x14ac:dyDescent="0.3">
      <c r="A21" s="55"/>
      <c r="B21" s="2">
        <v>2</v>
      </c>
      <c r="C21" s="5" t="s">
        <v>213</v>
      </c>
      <c r="D21" s="12">
        <v>0</v>
      </c>
      <c r="E21" s="55"/>
      <c r="F21" s="97" t="s">
        <v>204</v>
      </c>
      <c r="G21" s="7"/>
    </row>
    <row r="22" spans="1:8" s="34" customFormat="1" ht="75" x14ac:dyDescent="0.3">
      <c r="A22" s="55"/>
      <c r="B22" s="2">
        <v>3</v>
      </c>
      <c r="C22" s="5" t="s">
        <v>42</v>
      </c>
      <c r="D22" s="12">
        <v>0</v>
      </c>
      <c r="E22" s="55"/>
      <c r="F22" s="97" t="s">
        <v>374</v>
      </c>
      <c r="G22" s="7"/>
    </row>
    <row r="23" spans="1:8" s="34" customFormat="1" ht="17.25" x14ac:dyDescent="0.3">
      <c r="A23" s="55"/>
      <c r="B23" s="55"/>
      <c r="C23" s="55"/>
      <c r="D23" s="12"/>
      <c r="E23" s="55"/>
      <c r="F23" s="68"/>
      <c r="G23" s="7"/>
    </row>
    <row r="24" spans="1:8" s="34" customFormat="1" ht="17.25" x14ac:dyDescent="0.3">
      <c r="A24" s="55"/>
      <c r="B24" s="55" t="s">
        <v>96</v>
      </c>
      <c r="C24" s="55"/>
      <c r="D24" s="12">
        <f>SUM(D20:D23)</f>
        <v>0</v>
      </c>
      <c r="E24" s="55"/>
      <c r="F24" s="68"/>
      <c r="G24" s="7"/>
    </row>
    <row r="25" spans="1:8" s="34" customFormat="1" ht="17.25" x14ac:dyDescent="0.3">
      <c r="A25" s="55"/>
      <c r="B25" s="55"/>
      <c r="C25" s="55"/>
      <c r="D25" s="73"/>
      <c r="E25" s="55"/>
      <c r="F25" s="68"/>
      <c r="G25" s="7"/>
    </row>
    <row r="26" spans="1:8" s="1" customFormat="1" ht="17.25" x14ac:dyDescent="0.3">
      <c r="A26" s="51"/>
      <c r="B26" s="51"/>
      <c r="C26" s="51"/>
      <c r="D26" s="56"/>
      <c r="E26" s="51"/>
      <c r="F26" s="47"/>
    </row>
    <row r="27" spans="1:8" ht="34.5" customHeight="1" x14ac:dyDescent="0.3">
      <c r="A27" s="55" t="s">
        <v>157</v>
      </c>
      <c r="B27" s="2">
        <v>1</v>
      </c>
      <c r="C27" s="5" t="s">
        <v>98</v>
      </c>
      <c r="D27" s="12">
        <v>0</v>
      </c>
      <c r="E27" s="5"/>
      <c r="F27" s="6" t="s">
        <v>215</v>
      </c>
    </row>
    <row r="28" spans="1:8" ht="35.25" customHeight="1" x14ac:dyDescent="0.3">
      <c r="A28" s="55"/>
      <c r="B28" s="2"/>
      <c r="C28" s="5"/>
      <c r="D28" s="12"/>
      <c r="E28" s="5"/>
      <c r="F28" s="6"/>
    </row>
    <row r="29" spans="1:8" ht="30.75" customHeight="1" x14ac:dyDescent="0.3">
      <c r="A29" s="55"/>
      <c r="B29" s="2"/>
      <c r="C29" s="5"/>
      <c r="D29" s="12"/>
      <c r="E29" s="5"/>
      <c r="F29" s="6"/>
    </row>
    <row r="30" spans="1:8" ht="28.5" customHeight="1" x14ac:dyDescent="0.3">
      <c r="A30" s="55"/>
      <c r="B30" s="2"/>
      <c r="C30" s="5"/>
      <c r="D30" s="12"/>
      <c r="E30" s="5"/>
      <c r="F30" s="6"/>
    </row>
    <row r="31" spans="1:8" ht="18" thickBot="1" x14ac:dyDescent="0.35">
      <c r="A31" s="55"/>
      <c r="B31" s="55"/>
      <c r="C31" s="55"/>
      <c r="D31" s="89"/>
      <c r="E31" s="55"/>
      <c r="F31" s="68"/>
    </row>
    <row r="32" spans="1:8" ht="18" thickBot="1" x14ac:dyDescent="0.35">
      <c r="A32" s="55"/>
      <c r="B32" s="55" t="s">
        <v>28</v>
      </c>
      <c r="C32" s="55"/>
      <c r="D32" s="90">
        <f>SUM(D27:D30)</f>
        <v>0</v>
      </c>
      <c r="E32" s="55"/>
      <c r="F32" s="68"/>
    </row>
    <row r="33" spans="1:7" s="1" customFormat="1" ht="17.25" x14ac:dyDescent="0.3">
      <c r="A33" s="51"/>
      <c r="B33" s="51"/>
      <c r="C33" s="51"/>
      <c r="D33" s="56"/>
      <c r="E33" s="51"/>
      <c r="F33" s="47"/>
    </row>
    <row r="34" spans="1:7" ht="17.25" x14ac:dyDescent="0.3">
      <c r="A34" s="55" t="s">
        <v>159</v>
      </c>
      <c r="B34" s="2">
        <v>1</v>
      </c>
      <c r="C34" s="55" t="s">
        <v>216</v>
      </c>
      <c r="D34" s="12">
        <v>250</v>
      </c>
      <c r="E34" s="5"/>
      <c r="F34" s="6" t="s">
        <v>220</v>
      </c>
      <c r="G34" s="7"/>
    </row>
    <row r="35" spans="1:7" ht="33" customHeight="1" x14ac:dyDescent="0.3">
      <c r="A35" s="55"/>
      <c r="B35" s="2">
        <v>2</v>
      </c>
      <c r="C35" s="55" t="s">
        <v>217</v>
      </c>
      <c r="D35" s="12">
        <v>250</v>
      </c>
      <c r="E35" s="5"/>
      <c r="F35" s="6" t="s">
        <v>221</v>
      </c>
      <c r="G35" s="7"/>
    </row>
    <row r="36" spans="1:7" ht="33" customHeight="1" x14ac:dyDescent="0.3">
      <c r="A36" s="55"/>
      <c r="B36" s="2">
        <v>3</v>
      </c>
      <c r="C36" s="55" t="s">
        <v>158</v>
      </c>
      <c r="D36" s="12">
        <v>50</v>
      </c>
      <c r="E36" s="5"/>
      <c r="F36" s="6" t="s">
        <v>222</v>
      </c>
      <c r="G36" s="7"/>
    </row>
    <row r="37" spans="1:7" ht="33.75" customHeight="1" x14ac:dyDescent="0.3">
      <c r="A37" s="55"/>
      <c r="B37" s="2">
        <v>4</v>
      </c>
      <c r="C37" s="55" t="s">
        <v>218</v>
      </c>
      <c r="D37" s="12">
        <v>100</v>
      </c>
      <c r="E37" s="5"/>
      <c r="F37" s="6" t="s">
        <v>223</v>
      </c>
      <c r="G37" s="7"/>
    </row>
    <row r="38" spans="1:7" ht="30.75" customHeight="1" x14ac:dyDescent="0.3">
      <c r="A38" s="55"/>
      <c r="B38" s="2">
        <v>5</v>
      </c>
      <c r="C38" s="55" t="s">
        <v>219</v>
      </c>
      <c r="D38" s="12">
        <v>10</v>
      </c>
      <c r="E38" s="5"/>
      <c r="F38" s="6"/>
      <c r="G38" s="7"/>
    </row>
    <row r="39" spans="1:7" ht="33" customHeight="1" x14ac:dyDescent="0.3">
      <c r="A39" s="55"/>
      <c r="B39" s="2">
        <v>6</v>
      </c>
      <c r="C39" s="55" t="s">
        <v>98</v>
      </c>
      <c r="D39" s="12">
        <v>50</v>
      </c>
      <c r="E39" s="5"/>
      <c r="F39" s="6"/>
      <c r="G39" s="7"/>
    </row>
    <row r="40" spans="1:7" ht="36" customHeight="1" x14ac:dyDescent="0.3">
      <c r="A40" s="55"/>
      <c r="B40" s="2"/>
      <c r="C40" s="55"/>
      <c r="D40" s="12"/>
      <c r="E40" s="5"/>
      <c r="F40" s="6"/>
      <c r="G40" s="7"/>
    </row>
    <row r="41" spans="1:7" ht="27.75" customHeight="1" x14ac:dyDescent="0.3">
      <c r="A41" s="55"/>
      <c r="B41" s="2"/>
      <c r="C41" s="5"/>
      <c r="D41" s="12"/>
      <c r="E41" s="5"/>
      <c r="F41" s="6"/>
    </row>
    <row r="42" spans="1:7" ht="27.75" customHeight="1" x14ac:dyDescent="0.3">
      <c r="A42" s="55"/>
      <c r="B42" s="2"/>
      <c r="C42" s="5"/>
      <c r="D42" s="12"/>
      <c r="E42" s="5"/>
      <c r="F42" s="6"/>
    </row>
    <row r="43" spans="1:7" ht="18" thickBot="1" x14ac:dyDescent="0.35">
      <c r="A43" s="55"/>
      <c r="B43" s="2"/>
      <c r="C43" s="5"/>
      <c r="D43" s="89"/>
      <c r="E43" s="55"/>
      <c r="F43" s="68"/>
    </row>
    <row r="44" spans="1:7" ht="18" thickBot="1" x14ac:dyDescent="0.35">
      <c r="A44" s="55"/>
      <c r="B44" s="55" t="s">
        <v>28</v>
      </c>
      <c r="C44" s="55"/>
      <c r="D44" s="90">
        <f>SUM(D34:D43)</f>
        <v>710</v>
      </c>
      <c r="E44" s="55"/>
      <c r="F44" s="68"/>
    </row>
    <row r="45" spans="1:7" s="1" customFormat="1" ht="17.25" x14ac:dyDescent="0.3">
      <c r="A45" s="51"/>
      <c r="B45" s="51"/>
      <c r="C45" s="51"/>
      <c r="D45" s="56"/>
      <c r="E45" s="51"/>
      <c r="F45" s="47"/>
    </row>
    <row r="46" spans="1:7" ht="47.25" customHeight="1" x14ac:dyDescent="0.3">
      <c r="A46" s="55" t="s">
        <v>160</v>
      </c>
      <c r="B46" s="2">
        <v>1</v>
      </c>
      <c r="C46" s="5" t="s">
        <v>224</v>
      </c>
      <c r="D46" s="12">
        <v>50</v>
      </c>
      <c r="E46" s="5"/>
      <c r="F46" s="6" t="s">
        <v>225</v>
      </c>
    </row>
    <row r="47" spans="1:7" ht="34.5" customHeight="1" x14ac:dyDescent="0.3">
      <c r="A47" s="55"/>
      <c r="B47" s="2">
        <v>2</v>
      </c>
      <c r="C47" s="83" t="s">
        <v>90</v>
      </c>
      <c r="D47" s="12">
        <v>10</v>
      </c>
      <c r="E47" s="5"/>
      <c r="F47" s="6" t="s">
        <v>375</v>
      </c>
    </row>
    <row r="48" spans="1:7" ht="32.25" customHeight="1" x14ac:dyDescent="0.3">
      <c r="A48" s="55"/>
      <c r="B48" s="2"/>
      <c r="C48" s="5"/>
      <c r="D48" s="12"/>
      <c r="E48" s="5"/>
      <c r="F48" s="6"/>
    </row>
    <row r="49" spans="1:6" ht="34.5" customHeight="1" x14ac:dyDescent="0.3">
      <c r="A49" s="55"/>
      <c r="B49" s="2"/>
      <c r="C49" s="5"/>
      <c r="D49" s="12"/>
      <c r="E49" s="5"/>
      <c r="F49" s="6"/>
    </row>
    <row r="50" spans="1:6" ht="18" thickBot="1" x14ac:dyDescent="0.35">
      <c r="A50" s="55"/>
      <c r="B50" s="55"/>
      <c r="C50" s="55"/>
      <c r="D50" s="89"/>
      <c r="E50" s="55"/>
      <c r="F50" s="68"/>
    </row>
    <row r="51" spans="1:6" ht="18" thickBot="1" x14ac:dyDescent="0.35">
      <c r="A51" s="55"/>
      <c r="B51" s="55" t="s">
        <v>2</v>
      </c>
      <c r="C51" s="55"/>
      <c r="D51" s="90">
        <f>SUM(D46:D50)</f>
        <v>60</v>
      </c>
      <c r="E51" s="55"/>
      <c r="F51" s="68"/>
    </row>
    <row r="52" spans="1:6" s="1" customFormat="1" ht="17.25" x14ac:dyDescent="0.3">
      <c r="A52" s="51"/>
      <c r="B52" s="51"/>
      <c r="C52" s="51"/>
      <c r="D52" s="56"/>
      <c r="E52" s="51"/>
      <c r="F52" s="47"/>
    </row>
    <row r="53" spans="1:6" ht="30.75" x14ac:dyDescent="0.3">
      <c r="A53" s="55" t="s">
        <v>161</v>
      </c>
      <c r="B53" s="2">
        <v>1</v>
      </c>
      <c r="C53" s="5" t="s">
        <v>7</v>
      </c>
      <c r="D53" s="12">
        <v>60</v>
      </c>
      <c r="E53" s="92"/>
      <c r="F53" s="68" t="s">
        <v>226</v>
      </c>
    </row>
    <row r="54" spans="1:6" ht="38.25" customHeight="1" x14ac:dyDescent="0.3">
      <c r="A54" s="55"/>
      <c r="B54" s="2">
        <v>2</v>
      </c>
      <c r="C54" s="5" t="s">
        <v>162</v>
      </c>
      <c r="D54" s="12">
        <v>10</v>
      </c>
      <c r="E54" s="92"/>
      <c r="F54" s="68" t="s">
        <v>227</v>
      </c>
    </row>
    <row r="55" spans="1:6" ht="30.75" x14ac:dyDescent="0.3">
      <c r="A55" s="55"/>
      <c r="B55" s="2">
        <v>3</v>
      </c>
      <c r="C55" s="5" t="s">
        <v>163</v>
      </c>
      <c r="D55" s="12">
        <v>40</v>
      </c>
      <c r="E55" s="92"/>
      <c r="F55" s="68" t="s">
        <v>228</v>
      </c>
    </row>
    <row r="56" spans="1:6" ht="36.75" customHeight="1" x14ac:dyDescent="0.3">
      <c r="A56" s="55"/>
      <c r="B56" s="2">
        <v>4</v>
      </c>
      <c r="C56" s="5" t="s">
        <v>164</v>
      </c>
      <c r="D56" s="12">
        <v>0</v>
      </c>
      <c r="E56" s="92"/>
      <c r="F56" s="68" t="s">
        <v>229</v>
      </c>
    </row>
    <row r="57" spans="1:6" ht="30" customHeight="1" x14ac:dyDescent="0.3">
      <c r="A57" s="55"/>
      <c r="B57" s="2">
        <v>5</v>
      </c>
      <c r="C57" s="5" t="s">
        <v>165</v>
      </c>
      <c r="D57" s="12">
        <v>0</v>
      </c>
      <c r="E57" s="92"/>
      <c r="F57" s="68" t="s">
        <v>367</v>
      </c>
    </row>
    <row r="58" spans="1:6" ht="18" thickBot="1" x14ac:dyDescent="0.35">
      <c r="A58" s="55"/>
      <c r="B58" s="55"/>
      <c r="C58" s="55"/>
      <c r="D58" s="62"/>
      <c r="E58" s="96"/>
      <c r="F58" s="68"/>
    </row>
    <row r="59" spans="1:6" ht="18" thickBot="1" x14ac:dyDescent="0.35">
      <c r="A59" s="55"/>
      <c r="B59" s="55" t="s">
        <v>28</v>
      </c>
      <c r="C59" s="55"/>
      <c r="D59" s="82">
        <f>SUM(D53:D58)</f>
        <v>110</v>
      </c>
      <c r="E59" s="96"/>
      <c r="F59" s="68"/>
    </row>
    <row r="60" spans="1:6" s="1" customFormat="1" ht="17.25" x14ac:dyDescent="0.3">
      <c r="A60" s="51"/>
      <c r="B60" s="51"/>
      <c r="C60" s="51"/>
      <c r="D60" s="56"/>
      <c r="E60" s="102"/>
      <c r="F60" s="47"/>
    </row>
    <row r="61" spans="1:6" ht="34.5" customHeight="1" x14ac:dyDescent="0.3">
      <c r="A61" s="55" t="s">
        <v>166</v>
      </c>
      <c r="B61" s="2">
        <v>1</v>
      </c>
      <c r="C61" s="59" t="s">
        <v>132</v>
      </c>
      <c r="D61" s="12">
        <v>10</v>
      </c>
      <c r="E61" s="92"/>
      <c r="F61" s="68" t="s">
        <v>170</v>
      </c>
    </row>
    <row r="62" spans="1:6" ht="32.1" customHeight="1" x14ac:dyDescent="0.3">
      <c r="A62" s="55"/>
      <c r="B62" s="2">
        <v>2</v>
      </c>
      <c r="C62" s="5" t="s">
        <v>167</v>
      </c>
      <c r="D62" s="12">
        <v>400</v>
      </c>
      <c r="E62" s="92"/>
      <c r="F62" s="68" t="s">
        <v>376</v>
      </c>
    </row>
    <row r="63" spans="1:6" ht="32.25" customHeight="1" x14ac:dyDescent="0.3">
      <c r="A63" s="55"/>
      <c r="B63" s="2">
        <v>3</v>
      </c>
      <c r="C63" s="5" t="s">
        <v>168</v>
      </c>
      <c r="D63" s="12">
        <v>400</v>
      </c>
      <c r="E63" s="92"/>
      <c r="F63" s="68" t="s">
        <v>376</v>
      </c>
    </row>
    <row r="64" spans="1:6" ht="32.25" customHeight="1" x14ac:dyDescent="0.3">
      <c r="A64" s="55"/>
      <c r="B64" s="2">
        <v>4</v>
      </c>
      <c r="C64" s="60" t="s">
        <v>169</v>
      </c>
      <c r="D64" s="12">
        <v>0</v>
      </c>
      <c r="E64" s="92"/>
      <c r="F64" s="68" t="s">
        <v>230</v>
      </c>
    </row>
    <row r="65" spans="1:50" ht="18" thickBot="1" x14ac:dyDescent="0.35">
      <c r="A65" s="55"/>
      <c r="B65" s="55"/>
      <c r="C65" s="55"/>
      <c r="D65" s="62"/>
      <c r="E65" s="96"/>
      <c r="F65" s="68"/>
    </row>
    <row r="66" spans="1:50" ht="18" thickBot="1" x14ac:dyDescent="0.35">
      <c r="A66" s="55"/>
      <c r="B66" s="55" t="s">
        <v>28</v>
      </c>
      <c r="C66" s="55"/>
      <c r="D66" s="61">
        <f>SUM(D61:D65)</f>
        <v>810</v>
      </c>
      <c r="E66" s="55"/>
      <c r="F66" s="68"/>
    </row>
    <row r="67" spans="1:50" s="49" customFormat="1" ht="17.25" x14ac:dyDescent="0.3">
      <c r="A67" s="51"/>
      <c r="B67" s="51"/>
      <c r="C67" s="51"/>
      <c r="D67" s="58"/>
      <c r="E67" s="51"/>
      <c r="F67" s="47"/>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s="49" customFormat="1" ht="17.25" x14ac:dyDescent="0.3">
      <c r="A68" s="55" t="s">
        <v>344</v>
      </c>
      <c r="B68" s="2">
        <v>1</v>
      </c>
      <c r="C68" s="55" t="s">
        <v>345</v>
      </c>
      <c r="D68" s="12">
        <v>10</v>
      </c>
      <c r="E68" s="55"/>
      <c r="F68" s="68" t="s">
        <v>350</v>
      </c>
    </row>
    <row r="69" spans="1:50" s="49" customFormat="1" ht="45.75" x14ac:dyDescent="0.3">
      <c r="A69" s="55"/>
      <c r="B69" s="2">
        <v>2</v>
      </c>
      <c r="C69" s="55" t="s">
        <v>346</v>
      </c>
      <c r="D69" s="12">
        <v>200</v>
      </c>
      <c r="E69" s="55"/>
      <c r="F69" s="68" t="s">
        <v>351</v>
      </c>
    </row>
    <row r="70" spans="1:50" s="49" customFormat="1" ht="17.25" x14ac:dyDescent="0.3">
      <c r="A70" s="55"/>
      <c r="B70" s="2">
        <v>3</v>
      </c>
      <c r="C70" s="55" t="s">
        <v>347</v>
      </c>
      <c r="D70" s="12">
        <v>100</v>
      </c>
      <c r="E70" s="55"/>
      <c r="F70" s="68" t="s">
        <v>352</v>
      </c>
    </row>
    <row r="71" spans="1:50" s="49" customFormat="1" ht="45.75" x14ac:dyDescent="0.3">
      <c r="A71" s="55"/>
      <c r="B71" s="2">
        <v>4</v>
      </c>
      <c r="C71" s="55" t="s">
        <v>348</v>
      </c>
      <c r="D71" s="12">
        <v>500</v>
      </c>
      <c r="E71" s="55"/>
      <c r="F71" s="68" t="s">
        <v>353</v>
      </c>
    </row>
    <row r="72" spans="1:50" s="49" customFormat="1" ht="45.75" x14ac:dyDescent="0.3">
      <c r="A72" s="55"/>
      <c r="B72" s="2">
        <v>5</v>
      </c>
      <c r="C72" s="55" t="s">
        <v>349</v>
      </c>
      <c r="D72" s="12">
        <v>1000</v>
      </c>
      <c r="E72" s="55"/>
      <c r="F72" s="68" t="s">
        <v>354</v>
      </c>
    </row>
    <row r="73" spans="1:50" s="49" customFormat="1" ht="18" thickBot="1" x14ac:dyDescent="0.35">
      <c r="A73" s="55"/>
      <c r="B73" s="2"/>
      <c r="C73" s="55"/>
      <c r="D73" s="73"/>
      <c r="E73" s="55"/>
      <c r="F73" s="68"/>
    </row>
    <row r="74" spans="1:50" s="49" customFormat="1" ht="18" thickBot="1" x14ac:dyDescent="0.35">
      <c r="A74" s="55"/>
      <c r="B74" s="55" t="s">
        <v>28</v>
      </c>
      <c r="C74" s="55"/>
      <c r="D74" s="61">
        <f>SUM(D68:D72)</f>
        <v>1810</v>
      </c>
      <c r="E74" s="55"/>
      <c r="F74" s="68"/>
    </row>
    <row r="75" spans="1:50" s="1" customFormat="1" ht="17.25" x14ac:dyDescent="0.3">
      <c r="A75" s="51"/>
      <c r="B75" s="51"/>
      <c r="C75" s="51"/>
      <c r="D75" s="56"/>
      <c r="E75" s="51"/>
      <c r="F75" s="47"/>
    </row>
    <row r="76" spans="1:50" ht="31.5" customHeight="1" x14ac:dyDescent="0.3">
      <c r="A76" s="55" t="s">
        <v>171</v>
      </c>
      <c r="B76" s="22">
        <v>1</v>
      </c>
      <c r="C76" s="35" t="s">
        <v>98</v>
      </c>
      <c r="D76" s="36">
        <v>300</v>
      </c>
      <c r="E76" s="5"/>
      <c r="F76" s="108" t="s">
        <v>173</v>
      </c>
      <c r="G76" s="7"/>
    </row>
    <row r="77" spans="1:50" ht="30.75" customHeight="1" x14ac:dyDescent="0.3">
      <c r="A77" s="55"/>
      <c r="B77" s="22">
        <v>2</v>
      </c>
      <c r="C77" s="35" t="s">
        <v>172</v>
      </c>
      <c r="D77" s="36">
        <v>1200</v>
      </c>
      <c r="E77" s="5"/>
      <c r="F77" s="98" t="s">
        <v>377</v>
      </c>
      <c r="G77" s="7"/>
    </row>
    <row r="78" spans="1:50" ht="18" thickBot="1" x14ac:dyDescent="0.35">
      <c r="A78" s="55"/>
      <c r="B78" s="55"/>
      <c r="C78" s="55"/>
      <c r="D78" s="62"/>
      <c r="E78" s="55"/>
      <c r="F78" s="68"/>
      <c r="G78" s="7"/>
    </row>
    <row r="79" spans="1:50" ht="18" thickBot="1" x14ac:dyDescent="0.35">
      <c r="A79" s="55"/>
      <c r="B79" s="55" t="s">
        <v>2</v>
      </c>
      <c r="C79" s="55"/>
      <c r="D79" s="61">
        <f>SUM(D76:D78)</f>
        <v>1500</v>
      </c>
      <c r="E79" s="55"/>
      <c r="F79" s="68"/>
      <c r="G79" s="7"/>
    </row>
    <row r="80" spans="1:50" s="49" customFormat="1" ht="17.25" x14ac:dyDescent="0.3">
      <c r="A80" s="51"/>
      <c r="B80" s="51"/>
      <c r="C80" s="51"/>
      <c r="D80" s="58"/>
      <c r="E80" s="51"/>
      <c r="F80" s="47"/>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54" s="49" customFormat="1" ht="39.950000000000003" customHeight="1" x14ac:dyDescent="0.3">
      <c r="A81" s="55" t="s">
        <v>418</v>
      </c>
      <c r="B81" s="22">
        <v>1</v>
      </c>
      <c r="C81" s="55" t="s">
        <v>336</v>
      </c>
      <c r="D81" s="12">
        <v>0</v>
      </c>
      <c r="E81" s="55"/>
      <c r="F81" s="68" t="s">
        <v>378</v>
      </c>
    </row>
    <row r="82" spans="1:54" s="49" customFormat="1" ht="36" customHeight="1" x14ac:dyDescent="0.3">
      <c r="A82" s="55"/>
      <c r="B82" s="22">
        <v>2</v>
      </c>
      <c r="C82" s="55" t="s">
        <v>337</v>
      </c>
      <c r="D82" s="12">
        <v>0</v>
      </c>
      <c r="E82" s="55"/>
      <c r="F82" s="68" t="s">
        <v>379</v>
      </c>
    </row>
    <row r="83" spans="1:54" s="49" customFormat="1" ht="35.1" customHeight="1" x14ac:dyDescent="0.3">
      <c r="A83" s="55"/>
      <c r="B83" s="22">
        <v>3</v>
      </c>
      <c r="C83" s="55" t="s">
        <v>338</v>
      </c>
      <c r="D83" s="12">
        <v>0</v>
      </c>
      <c r="E83" s="55"/>
      <c r="F83" s="68" t="s">
        <v>339</v>
      </c>
    </row>
    <row r="84" spans="1:54" s="49" customFormat="1" ht="18" thickBot="1" x14ac:dyDescent="0.35">
      <c r="A84" s="55"/>
      <c r="B84" s="55"/>
      <c r="C84" s="55"/>
      <c r="D84" s="12"/>
      <c r="E84" s="55"/>
      <c r="F84" s="68"/>
    </row>
    <row r="85" spans="1:54" s="49" customFormat="1" ht="18" thickBot="1" x14ac:dyDescent="0.35">
      <c r="A85" s="55"/>
      <c r="B85" s="55" t="s">
        <v>2</v>
      </c>
      <c r="C85" s="55"/>
      <c r="D85" s="90">
        <f>SUM(D81:D83)</f>
        <v>0</v>
      </c>
      <c r="E85" s="55"/>
      <c r="F85" s="68"/>
    </row>
    <row r="86" spans="1:54" s="1" customFormat="1" ht="17.25" x14ac:dyDescent="0.3">
      <c r="A86" s="51"/>
      <c r="B86" s="51"/>
      <c r="C86" s="51"/>
      <c r="D86" s="56"/>
      <c r="E86" s="51"/>
      <c r="F86" s="47"/>
    </row>
    <row r="87" spans="1:54" ht="17.25" x14ac:dyDescent="0.3">
      <c r="A87" s="55" t="s">
        <v>175</v>
      </c>
      <c r="B87" s="2">
        <v>1</v>
      </c>
      <c r="C87" s="5" t="s">
        <v>134</v>
      </c>
      <c r="D87" s="12">
        <v>350</v>
      </c>
      <c r="E87" s="5"/>
      <c r="F87" s="68" t="s">
        <v>242</v>
      </c>
    </row>
    <row r="88" spans="1:54" ht="17.25" x14ac:dyDescent="0.3">
      <c r="A88" s="55"/>
      <c r="B88" s="2">
        <v>2</v>
      </c>
      <c r="C88" s="5" t="s">
        <v>143</v>
      </c>
      <c r="D88" s="12">
        <v>350</v>
      </c>
      <c r="E88" s="5"/>
      <c r="F88" s="68" t="s">
        <v>241</v>
      </c>
    </row>
    <row r="89" spans="1:54" ht="40.5" customHeight="1" x14ac:dyDescent="0.3">
      <c r="A89" s="55"/>
      <c r="B89" s="2">
        <v>3</v>
      </c>
      <c r="C89" s="5" t="s">
        <v>231</v>
      </c>
      <c r="D89" s="12">
        <v>0</v>
      </c>
      <c r="E89" s="5"/>
      <c r="F89" s="68" t="s">
        <v>240</v>
      </c>
    </row>
    <row r="90" spans="1:54" s="34" customFormat="1" ht="40.5" customHeight="1" x14ac:dyDescent="0.3">
      <c r="A90" s="55"/>
      <c r="B90" s="2">
        <v>4</v>
      </c>
      <c r="C90" s="5" t="s">
        <v>232</v>
      </c>
      <c r="D90" s="12">
        <v>400</v>
      </c>
      <c r="E90" s="5"/>
      <c r="F90" s="68" t="s">
        <v>239</v>
      </c>
    </row>
    <row r="91" spans="1:54" ht="39" customHeight="1" x14ac:dyDescent="0.3">
      <c r="A91" s="55"/>
      <c r="B91" s="2">
        <v>5</v>
      </c>
      <c r="C91" s="5" t="s">
        <v>233</v>
      </c>
      <c r="D91" s="12">
        <v>200</v>
      </c>
      <c r="E91" s="55"/>
      <c r="F91" s="68" t="s">
        <v>238</v>
      </c>
    </row>
    <row r="92" spans="1:54" s="34" customFormat="1" ht="39" customHeight="1" x14ac:dyDescent="0.3">
      <c r="A92" s="55"/>
      <c r="B92" s="2">
        <v>6</v>
      </c>
      <c r="C92" s="5" t="s">
        <v>234</v>
      </c>
      <c r="D92" s="12">
        <v>0</v>
      </c>
      <c r="E92" s="55"/>
      <c r="F92" s="68" t="s">
        <v>237</v>
      </c>
    </row>
    <row r="93" spans="1:54" s="34" customFormat="1" ht="77.099999999999994" customHeight="1" x14ac:dyDescent="0.3">
      <c r="A93" s="55"/>
      <c r="B93" s="2">
        <v>7</v>
      </c>
      <c r="C93" s="5" t="s">
        <v>235</v>
      </c>
      <c r="D93" s="12">
        <v>125</v>
      </c>
      <c r="E93" s="55"/>
      <c r="F93" s="68" t="s">
        <v>236</v>
      </c>
    </row>
    <row r="94" spans="1:54" s="49" customFormat="1" ht="26.1" customHeight="1" thickBot="1" x14ac:dyDescent="0.35">
      <c r="A94" s="55"/>
      <c r="B94" s="2"/>
      <c r="C94" s="5"/>
      <c r="D94" s="12"/>
      <c r="E94" s="55"/>
      <c r="F94" s="68"/>
    </row>
    <row r="95" spans="1:54" ht="18" thickBot="1" x14ac:dyDescent="0.35">
      <c r="A95" s="55"/>
      <c r="B95" s="55" t="s">
        <v>28</v>
      </c>
      <c r="C95" s="55"/>
      <c r="D95" s="61">
        <f>SUM(D87:D93)</f>
        <v>1425</v>
      </c>
      <c r="E95" s="55"/>
      <c r="F95" s="68"/>
    </row>
    <row r="96" spans="1:54" s="49" customFormat="1" ht="17.25" x14ac:dyDescent="0.3">
      <c r="A96" s="50"/>
      <c r="B96" s="51"/>
      <c r="C96" s="51"/>
      <c r="D96" s="58"/>
      <c r="E96" s="51"/>
      <c r="F96" s="47"/>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6" s="49" customFormat="1" ht="30.75" x14ac:dyDescent="0.3">
      <c r="A97" s="55" t="s">
        <v>334</v>
      </c>
      <c r="B97" s="2">
        <v>1</v>
      </c>
      <c r="C97" s="5" t="s">
        <v>335</v>
      </c>
      <c r="D97" s="12">
        <v>500</v>
      </c>
      <c r="E97" s="55"/>
      <c r="F97" s="68" t="s">
        <v>380</v>
      </c>
    </row>
    <row r="98" spans="1:6" s="49" customFormat="1" ht="18" thickBot="1" x14ac:dyDescent="0.35">
      <c r="A98" s="55"/>
      <c r="B98" s="2"/>
      <c r="C98" s="5"/>
      <c r="D98" s="12"/>
      <c r="E98" s="55"/>
      <c r="F98" s="68"/>
    </row>
    <row r="99" spans="1:6" s="49" customFormat="1" ht="18" thickBot="1" x14ac:dyDescent="0.35">
      <c r="A99" s="84"/>
      <c r="B99" s="55" t="s">
        <v>28</v>
      </c>
      <c r="C99" s="55"/>
      <c r="D99" s="61">
        <f>SUM(D97)</f>
        <v>500</v>
      </c>
      <c r="E99" s="55"/>
      <c r="F99" s="68"/>
    </row>
    <row r="100" spans="1:6" s="1" customFormat="1" ht="17.25" x14ac:dyDescent="0.3">
      <c r="A100" s="51"/>
      <c r="B100" s="51"/>
      <c r="C100" s="51"/>
      <c r="D100" s="56"/>
      <c r="E100" s="51"/>
      <c r="F100" s="47"/>
    </row>
    <row r="101" spans="1:6" ht="37.5" customHeight="1" x14ac:dyDescent="0.3">
      <c r="A101" s="55" t="s">
        <v>176</v>
      </c>
      <c r="B101" s="2">
        <v>1</v>
      </c>
      <c r="C101" s="5" t="s">
        <v>243</v>
      </c>
      <c r="D101" s="12">
        <v>600</v>
      </c>
      <c r="E101" s="5"/>
      <c r="F101" s="6" t="s">
        <v>179</v>
      </c>
    </row>
    <row r="102" spans="1:6" ht="30" x14ac:dyDescent="0.3">
      <c r="A102" s="5"/>
      <c r="B102" s="2">
        <v>2</v>
      </c>
      <c r="C102" s="5" t="s">
        <v>177</v>
      </c>
      <c r="D102" s="12">
        <v>3500</v>
      </c>
      <c r="E102" s="5"/>
      <c r="F102" s="6" t="s">
        <v>180</v>
      </c>
    </row>
    <row r="103" spans="1:6" ht="32.25" customHeight="1" x14ac:dyDescent="0.3">
      <c r="A103" s="55"/>
      <c r="B103" s="2">
        <v>3</v>
      </c>
      <c r="C103" s="5" t="s">
        <v>178</v>
      </c>
      <c r="D103" s="12">
        <v>1500</v>
      </c>
      <c r="E103" s="5"/>
      <c r="F103" s="6" t="s">
        <v>381</v>
      </c>
    </row>
    <row r="104" spans="1:6" ht="17.25" x14ac:dyDescent="0.3">
      <c r="A104" s="55"/>
      <c r="B104" s="2">
        <v>4</v>
      </c>
      <c r="C104" s="5" t="s">
        <v>244</v>
      </c>
      <c r="D104" s="89">
        <v>50</v>
      </c>
      <c r="E104" s="55"/>
      <c r="F104" s="68"/>
    </row>
    <row r="105" spans="1:6" s="34" customFormat="1" ht="17.25" x14ac:dyDescent="0.3">
      <c r="A105" s="55"/>
      <c r="B105" s="2">
        <v>5</v>
      </c>
      <c r="C105" s="55" t="s">
        <v>382</v>
      </c>
      <c r="D105" s="89">
        <v>600</v>
      </c>
      <c r="E105" s="55"/>
      <c r="F105" s="68"/>
    </row>
    <row r="106" spans="1:6" s="34" customFormat="1" ht="17.25" x14ac:dyDescent="0.3">
      <c r="A106" s="55"/>
      <c r="B106" s="2">
        <v>6</v>
      </c>
      <c r="C106" s="55" t="s">
        <v>245</v>
      </c>
      <c r="D106" s="89">
        <v>600</v>
      </c>
      <c r="E106" s="55"/>
      <c r="F106" s="68"/>
    </row>
    <row r="107" spans="1:6" s="49" customFormat="1" ht="18" thickBot="1" x14ac:dyDescent="0.35">
      <c r="A107" s="55"/>
      <c r="B107" s="2"/>
      <c r="C107" s="55"/>
      <c r="D107" s="89"/>
      <c r="E107" s="55"/>
      <c r="F107" s="68"/>
    </row>
    <row r="108" spans="1:6" ht="18" thickBot="1" x14ac:dyDescent="0.35">
      <c r="A108" s="55"/>
      <c r="B108" s="55" t="s">
        <v>28</v>
      </c>
      <c r="C108" s="55"/>
      <c r="D108" s="90">
        <f>SUM(D101:D107)</f>
        <v>6850</v>
      </c>
      <c r="E108" s="55"/>
      <c r="F108" s="68"/>
    </row>
    <row r="109" spans="1:6" s="1" customFormat="1" ht="17.25" x14ac:dyDescent="0.3">
      <c r="A109" s="51"/>
      <c r="B109" s="51"/>
      <c r="C109" s="51"/>
      <c r="D109" s="56"/>
      <c r="E109" s="51"/>
      <c r="F109" s="47"/>
    </row>
    <row r="110" spans="1:6" ht="33" customHeight="1" x14ac:dyDescent="0.3">
      <c r="A110" s="55" t="s">
        <v>181</v>
      </c>
      <c r="B110" s="54">
        <v>1</v>
      </c>
      <c r="C110" s="55" t="s">
        <v>246</v>
      </c>
      <c r="D110" s="12">
        <v>200</v>
      </c>
      <c r="E110" s="55"/>
      <c r="F110" s="68" t="s">
        <v>247</v>
      </c>
    </row>
    <row r="111" spans="1:6" ht="27.95" customHeight="1" x14ac:dyDescent="0.3">
      <c r="A111" s="55"/>
      <c r="B111" s="54">
        <v>2</v>
      </c>
      <c r="C111" s="55" t="s">
        <v>248</v>
      </c>
      <c r="D111" s="12">
        <v>200</v>
      </c>
      <c r="E111" s="55"/>
      <c r="F111" s="68" t="s">
        <v>247</v>
      </c>
    </row>
    <row r="112" spans="1:6" ht="30" customHeight="1" x14ac:dyDescent="0.3">
      <c r="A112" s="55"/>
      <c r="B112" s="54">
        <v>3</v>
      </c>
      <c r="C112" s="55" t="s">
        <v>98</v>
      </c>
      <c r="D112" s="89">
        <v>100</v>
      </c>
      <c r="E112" s="55"/>
      <c r="F112" s="68" t="s">
        <v>249</v>
      </c>
    </row>
    <row r="113" spans="1:8" s="49" customFormat="1" ht="17.100000000000001" customHeight="1" thickBot="1" x14ac:dyDescent="0.35">
      <c r="A113" s="55"/>
      <c r="B113" s="54"/>
      <c r="C113" s="55"/>
      <c r="D113" s="62"/>
      <c r="E113" s="55"/>
      <c r="F113" s="68"/>
    </row>
    <row r="114" spans="1:8" ht="18" thickBot="1" x14ac:dyDescent="0.35">
      <c r="A114" s="55"/>
      <c r="B114" s="55" t="s">
        <v>28</v>
      </c>
      <c r="C114" s="55"/>
      <c r="D114" s="61">
        <f>SUM(D110:D113)</f>
        <v>500</v>
      </c>
      <c r="E114" s="55"/>
      <c r="F114" s="68"/>
    </row>
    <row r="115" spans="1:8" s="1" customFormat="1" ht="17.25" x14ac:dyDescent="0.3">
      <c r="A115" s="51"/>
      <c r="B115" s="51"/>
      <c r="C115" s="51"/>
      <c r="D115" s="56"/>
      <c r="E115" s="51"/>
      <c r="F115" s="47"/>
    </row>
    <row r="116" spans="1:8" ht="32.25" customHeight="1" x14ac:dyDescent="0.3">
      <c r="A116" s="55" t="s">
        <v>182</v>
      </c>
      <c r="B116" s="54">
        <v>1</v>
      </c>
      <c r="C116" s="55" t="s">
        <v>183</v>
      </c>
      <c r="D116" s="12">
        <v>0</v>
      </c>
      <c r="E116" s="55"/>
      <c r="F116" s="99" t="s">
        <v>383</v>
      </c>
    </row>
    <row r="117" spans="1:8" ht="34.5" customHeight="1" x14ac:dyDescent="0.3">
      <c r="A117" s="55"/>
      <c r="B117" s="54">
        <v>2</v>
      </c>
      <c r="C117" s="55" t="s">
        <v>184</v>
      </c>
      <c r="D117" s="12">
        <v>0</v>
      </c>
      <c r="E117" s="55"/>
      <c r="F117" s="99" t="s">
        <v>189</v>
      </c>
    </row>
    <row r="118" spans="1:8" ht="29.25" customHeight="1" x14ac:dyDescent="0.3">
      <c r="A118" s="55"/>
      <c r="B118" s="54">
        <v>3</v>
      </c>
      <c r="C118" s="55" t="s">
        <v>174</v>
      </c>
      <c r="D118" s="12">
        <v>375</v>
      </c>
      <c r="E118" s="55"/>
      <c r="F118" s="99" t="s">
        <v>384</v>
      </c>
    </row>
    <row r="119" spans="1:8" ht="31.5" customHeight="1" x14ac:dyDescent="0.3">
      <c r="A119" s="55"/>
      <c r="B119" s="54">
        <v>4</v>
      </c>
      <c r="C119" s="55" t="s">
        <v>185</v>
      </c>
      <c r="D119" s="12">
        <v>200</v>
      </c>
      <c r="E119" s="55"/>
      <c r="F119" s="99" t="s">
        <v>190</v>
      </c>
    </row>
    <row r="120" spans="1:8" ht="34.5" customHeight="1" x14ac:dyDescent="0.3">
      <c r="A120" s="55"/>
      <c r="B120" s="54">
        <v>5</v>
      </c>
      <c r="C120" s="55" t="s">
        <v>186</v>
      </c>
      <c r="D120" s="12">
        <v>10</v>
      </c>
      <c r="E120" s="55"/>
      <c r="F120" s="99" t="s">
        <v>191</v>
      </c>
    </row>
    <row r="121" spans="1:8" ht="38.25" customHeight="1" x14ac:dyDescent="0.3">
      <c r="A121" s="55"/>
      <c r="B121" s="54">
        <v>6</v>
      </c>
      <c r="C121" s="55" t="s">
        <v>187</v>
      </c>
      <c r="D121" s="12">
        <v>200</v>
      </c>
      <c r="E121" s="55"/>
      <c r="F121" s="99" t="s">
        <v>362</v>
      </c>
    </row>
    <row r="122" spans="1:8" ht="34.5" customHeight="1" x14ac:dyDescent="0.3">
      <c r="A122" s="55"/>
      <c r="B122" s="54">
        <v>7</v>
      </c>
      <c r="C122" s="55" t="s">
        <v>188</v>
      </c>
      <c r="D122" s="12">
        <v>400</v>
      </c>
      <c r="E122" s="55"/>
      <c r="F122" s="99" t="s">
        <v>385</v>
      </c>
    </row>
    <row r="123" spans="1:8" ht="18" thickBot="1" x14ac:dyDescent="0.35">
      <c r="A123" s="55"/>
      <c r="B123" s="55"/>
      <c r="C123" s="55"/>
      <c r="D123" s="89"/>
      <c r="E123" s="55"/>
      <c r="F123" s="68"/>
    </row>
    <row r="124" spans="1:8" ht="18" thickBot="1" x14ac:dyDescent="0.35">
      <c r="A124" s="55"/>
      <c r="B124" s="55" t="s">
        <v>2</v>
      </c>
      <c r="C124" s="55"/>
      <c r="D124" s="90">
        <f>SUM(D116:D123)</f>
        <v>1185</v>
      </c>
      <c r="E124" s="55"/>
      <c r="F124" s="68"/>
    </row>
    <row r="125" spans="1:8" s="1" customFormat="1" ht="17.25" x14ac:dyDescent="0.3">
      <c r="A125" s="51"/>
      <c r="B125" s="51"/>
      <c r="C125" s="51"/>
      <c r="D125" s="56"/>
      <c r="E125" s="51"/>
      <c r="F125" s="47"/>
    </row>
    <row r="126" spans="1:8" ht="48" customHeight="1" x14ac:dyDescent="0.3">
      <c r="A126" s="64" t="s">
        <v>192</v>
      </c>
      <c r="B126" s="2">
        <v>1</v>
      </c>
      <c r="C126" s="5" t="s">
        <v>193</v>
      </c>
      <c r="D126" s="12">
        <v>215</v>
      </c>
      <c r="E126" s="5"/>
      <c r="F126" s="68" t="s">
        <v>251</v>
      </c>
      <c r="G126" s="7"/>
      <c r="H126" s="7"/>
    </row>
    <row r="127" spans="1:8" ht="43.5" customHeight="1" x14ac:dyDescent="0.3">
      <c r="A127" s="55"/>
      <c r="B127" s="2">
        <v>2</v>
      </c>
      <c r="C127" s="5" t="s">
        <v>194</v>
      </c>
      <c r="D127" s="12">
        <v>500</v>
      </c>
      <c r="E127" s="5"/>
      <c r="F127" s="6" t="s">
        <v>196</v>
      </c>
      <c r="G127" s="7"/>
      <c r="H127" s="7"/>
    </row>
    <row r="128" spans="1:8" ht="17.25" x14ac:dyDescent="0.3">
      <c r="A128" s="55"/>
      <c r="B128" s="2">
        <v>3</v>
      </c>
      <c r="C128" s="5" t="s">
        <v>195</v>
      </c>
      <c r="D128" s="12">
        <v>100</v>
      </c>
      <c r="E128" s="5"/>
      <c r="F128" s="68" t="s">
        <v>253</v>
      </c>
      <c r="G128" s="7"/>
      <c r="H128" s="7"/>
    </row>
    <row r="129" spans="1:91" ht="36" customHeight="1" x14ac:dyDescent="0.3">
      <c r="A129" s="55"/>
      <c r="B129" s="2">
        <v>4</v>
      </c>
      <c r="C129" s="5" t="s">
        <v>250</v>
      </c>
      <c r="D129" s="12">
        <v>0</v>
      </c>
      <c r="E129" s="5"/>
      <c r="F129" s="68" t="s">
        <v>252</v>
      </c>
      <c r="G129" s="7"/>
      <c r="H129" s="7"/>
    </row>
    <row r="130" spans="1:91" ht="18" thickBot="1" x14ac:dyDescent="0.35">
      <c r="A130" s="55"/>
      <c r="B130" s="55"/>
      <c r="C130" s="55"/>
      <c r="D130" s="89"/>
      <c r="E130" s="55"/>
      <c r="F130" s="68"/>
      <c r="G130" s="7"/>
      <c r="H130" s="7"/>
    </row>
    <row r="131" spans="1:91" ht="18" thickBot="1" x14ac:dyDescent="0.35">
      <c r="A131" s="55"/>
      <c r="B131" s="55" t="s">
        <v>2</v>
      </c>
      <c r="C131" s="55"/>
      <c r="D131" s="90">
        <f>SUM(D126:D130)</f>
        <v>815</v>
      </c>
      <c r="E131" s="55"/>
      <c r="F131" s="68"/>
      <c r="G131" s="7"/>
      <c r="H131" s="7"/>
    </row>
    <row r="132" spans="1:91" s="1" customFormat="1" ht="17.25" x14ac:dyDescent="0.3">
      <c r="A132" s="51"/>
      <c r="B132" s="51"/>
      <c r="C132" s="51"/>
      <c r="D132" s="56"/>
      <c r="E132" s="51"/>
      <c r="F132" s="47"/>
    </row>
    <row r="133" spans="1:91" ht="32.25" customHeight="1" x14ac:dyDescent="0.3">
      <c r="A133" s="55" t="s">
        <v>197</v>
      </c>
      <c r="B133" s="2">
        <v>1</v>
      </c>
      <c r="C133" s="5" t="s">
        <v>198</v>
      </c>
      <c r="D133" s="12">
        <v>300</v>
      </c>
      <c r="E133" s="5"/>
      <c r="F133" s="68" t="s">
        <v>256</v>
      </c>
    </row>
    <row r="134" spans="1:91" ht="63" customHeight="1" x14ac:dyDescent="0.3">
      <c r="A134" s="55"/>
      <c r="B134" s="2">
        <v>2</v>
      </c>
      <c r="C134" s="5" t="s">
        <v>97</v>
      </c>
      <c r="D134" s="12">
        <v>500</v>
      </c>
      <c r="E134" s="5"/>
      <c r="F134" s="68" t="s">
        <v>257</v>
      </c>
    </row>
    <row r="135" spans="1:91" ht="31.5" customHeight="1" x14ac:dyDescent="0.3">
      <c r="A135" s="55"/>
      <c r="B135" s="2">
        <v>3</v>
      </c>
      <c r="C135" s="5" t="s">
        <v>199</v>
      </c>
      <c r="D135" s="12">
        <v>400</v>
      </c>
      <c r="E135" s="5"/>
      <c r="F135" s="68" t="s">
        <v>255</v>
      </c>
    </row>
    <row r="136" spans="1:91" ht="75" customHeight="1" x14ac:dyDescent="0.3">
      <c r="A136" s="55"/>
      <c r="B136" s="2">
        <v>4</v>
      </c>
      <c r="C136" s="5" t="s">
        <v>200</v>
      </c>
      <c r="D136" s="12">
        <v>500</v>
      </c>
      <c r="E136" s="55"/>
      <c r="F136" s="100" t="s">
        <v>386</v>
      </c>
    </row>
    <row r="137" spans="1:91" ht="33.75" customHeight="1" x14ac:dyDescent="0.3">
      <c r="A137" s="55"/>
      <c r="B137" s="2">
        <v>5</v>
      </c>
      <c r="C137" s="5" t="s">
        <v>90</v>
      </c>
      <c r="D137" s="12">
        <v>10</v>
      </c>
      <c r="E137" s="5"/>
      <c r="F137" s="68" t="s">
        <v>254</v>
      </c>
    </row>
    <row r="138" spans="1:91" ht="25.5" customHeight="1" thickBot="1" x14ac:dyDescent="0.35">
      <c r="A138" s="55"/>
      <c r="B138" s="55"/>
      <c r="C138" s="55"/>
      <c r="D138" s="89"/>
      <c r="E138" s="55"/>
      <c r="F138" s="68"/>
    </row>
    <row r="139" spans="1:91" ht="18" thickBot="1" x14ac:dyDescent="0.35">
      <c r="A139" s="55"/>
      <c r="B139" s="55" t="s">
        <v>2</v>
      </c>
      <c r="C139" s="55"/>
      <c r="D139" s="90">
        <f>SUM(D133:D138)</f>
        <v>1710</v>
      </c>
      <c r="E139" s="55"/>
      <c r="F139" s="68"/>
    </row>
    <row r="140" spans="1:91" ht="17.25" x14ac:dyDescent="0.3">
      <c r="A140" s="51"/>
      <c r="B140" s="51"/>
      <c r="C140" s="51"/>
      <c r="D140" s="56"/>
      <c r="E140" s="51"/>
      <c r="F140" s="47"/>
      <c r="G140" s="1"/>
      <c r="H140" s="1"/>
      <c r="I140" s="1"/>
      <c r="J140" s="1"/>
      <c r="K140" s="1"/>
      <c r="L140" s="1"/>
      <c r="M140" s="1"/>
      <c r="N140" s="1"/>
      <c r="O140" s="1"/>
      <c r="P140" s="1"/>
      <c r="Q140" s="1"/>
      <c r="R140" s="1"/>
      <c r="S140" s="1"/>
      <c r="T140" s="1"/>
      <c r="U140" s="1"/>
      <c r="V140" s="1"/>
      <c r="W140" s="1"/>
      <c r="X140" s="1"/>
      <c r="Y140" s="1"/>
      <c r="Z140" s="1"/>
      <c r="AA140" s="1"/>
    </row>
    <row r="141" spans="1:91" s="1" customFormat="1" ht="17.25" x14ac:dyDescent="0.3">
      <c r="A141" s="55" t="s">
        <v>201</v>
      </c>
      <c r="B141" s="2">
        <v>1</v>
      </c>
      <c r="C141" s="55" t="s">
        <v>258</v>
      </c>
      <c r="D141" s="12">
        <v>3000</v>
      </c>
      <c r="E141" s="5"/>
      <c r="F141" s="68" t="s">
        <v>387</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row>
    <row r="142" spans="1:91" ht="33.75" customHeight="1" x14ac:dyDescent="0.3">
      <c r="A142" s="55"/>
      <c r="B142" s="2">
        <v>2</v>
      </c>
      <c r="C142" s="55" t="s">
        <v>259</v>
      </c>
      <c r="D142" s="12">
        <v>1000</v>
      </c>
      <c r="E142" s="5"/>
      <c r="F142" s="68" t="s">
        <v>388</v>
      </c>
      <c r="G142" s="7"/>
      <c r="H142" s="7"/>
    </row>
    <row r="143" spans="1:91" ht="33.75" customHeight="1" x14ac:dyDescent="0.3">
      <c r="A143" s="55"/>
      <c r="B143" s="2">
        <v>3</v>
      </c>
      <c r="C143" s="55" t="s">
        <v>260</v>
      </c>
      <c r="D143" s="12">
        <v>3000</v>
      </c>
      <c r="E143" s="5"/>
      <c r="F143" s="68" t="s">
        <v>264</v>
      </c>
      <c r="G143" s="7"/>
      <c r="H143" s="7"/>
    </row>
    <row r="144" spans="1:91" ht="36" customHeight="1" x14ac:dyDescent="0.3">
      <c r="A144" s="55"/>
      <c r="B144" s="2">
        <v>4</v>
      </c>
      <c r="C144" s="55" t="s">
        <v>261</v>
      </c>
      <c r="D144" s="12">
        <v>150</v>
      </c>
      <c r="E144" s="5"/>
      <c r="F144" s="68" t="s">
        <v>265</v>
      </c>
      <c r="G144" s="7"/>
      <c r="H144" s="7"/>
    </row>
    <row r="145" spans="1:68" ht="30.75" customHeight="1" x14ac:dyDescent="0.3">
      <c r="A145" s="55"/>
      <c r="B145" s="2">
        <v>5</v>
      </c>
      <c r="C145" s="55" t="s">
        <v>262</v>
      </c>
      <c r="D145" s="89">
        <v>0</v>
      </c>
      <c r="E145" s="55"/>
      <c r="F145" s="68" t="s">
        <v>266</v>
      </c>
      <c r="G145" s="7"/>
      <c r="H145" s="7"/>
    </row>
    <row r="146" spans="1:68" s="34" customFormat="1" ht="30.75" customHeight="1" x14ac:dyDescent="0.3">
      <c r="A146" s="55"/>
      <c r="B146" s="2">
        <v>6</v>
      </c>
      <c r="C146" s="5" t="s">
        <v>90</v>
      </c>
      <c r="D146" s="89">
        <v>10</v>
      </c>
      <c r="E146" s="55"/>
      <c r="F146" s="68" t="s">
        <v>267</v>
      </c>
      <c r="G146" s="7"/>
      <c r="H146" s="7"/>
    </row>
    <row r="147" spans="1:68" s="34" customFormat="1" ht="30.75" customHeight="1" x14ac:dyDescent="0.3">
      <c r="A147" s="55"/>
      <c r="B147" s="2">
        <v>7</v>
      </c>
      <c r="C147" s="55" t="s">
        <v>202</v>
      </c>
      <c r="D147" s="89">
        <v>150</v>
      </c>
      <c r="E147" s="55"/>
      <c r="F147" s="68" t="s">
        <v>356</v>
      </c>
      <c r="G147" s="7"/>
      <c r="H147" s="7"/>
    </row>
    <row r="148" spans="1:68" s="34" customFormat="1" ht="30.75" customHeight="1" thickBot="1" x14ac:dyDescent="0.35">
      <c r="A148" s="55"/>
      <c r="B148" s="2">
        <v>8</v>
      </c>
      <c r="C148" s="55" t="s">
        <v>263</v>
      </c>
      <c r="D148" s="89">
        <v>100</v>
      </c>
      <c r="E148" s="55"/>
      <c r="F148" s="68" t="s">
        <v>389</v>
      </c>
      <c r="G148" s="7"/>
      <c r="H148" s="7"/>
    </row>
    <row r="149" spans="1:68" ht="18" thickBot="1" x14ac:dyDescent="0.35">
      <c r="A149" s="55"/>
      <c r="B149" s="55" t="s">
        <v>2</v>
      </c>
      <c r="C149" s="55"/>
      <c r="D149" s="90">
        <f>SUM(D141:D148)</f>
        <v>7410</v>
      </c>
      <c r="E149" s="55"/>
      <c r="F149" s="68"/>
      <c r="G149" s="7"/>
      <c r="H149" s="7"/>
    </row>
    <row r="150" spans="1:68" s="49" customFormat="1" ht="17.25" x14ac:dyDescent="0.3">
      <c r="A150" s="51"/>
      <c r="B150" s="51"/>
      <c r="C150" s="51"/>
      <c r="D150" s="65"/>
      <c r="E150" s="51"/>
      <c r="F150" s="47"/>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68" s="49" customFormat="1" ht="17.25" x14ac:dyDescent="0.3">
      <c r="A151" s="55" t="s">
        <v>340</v>
      </c>
      <c r="B151" s="2">
        <v>1</v>
      </c>
      <c r="C151" s="55" t="s">
        <v>98</v>
      </c>
      <c r="D151" s="12">
        <v>0</v>
      </c>
      <c r="E151" s="55"/>
      <c r="F151" s="68"/>
    </row>
    <row r="152" spans="1:68" s="49" customFormat="1" ht="17.25" x14ac:dyDescent="0.3">
      <c r="A152" s="55"/>
      <c r="B152" s="2">
        <v>2</v>
      </c>
      <c r="C152" s="5" t="s">
        <v>187</v>
      </c>
      <c r="D152" s="12">
        <v>0</v>
      </c>
      <c r="E152" s="55"/>
      <c r="F152" s="68"/>
    </row>
    <row r="153" spans="1:68" s="49" customFormat="1" ht="17.25" x14ac:dyDescent="0.3">
      <c r="A153" s="55"/>
      <c r="B153" s="2">
        <v>3</v>
      </c>
      <c r="C153" s="5" t="s">
        <v>341</v>
      </c>
      <c r="D153" s="12">
        <v>0</v>
      </c>
      <c r="E153" s="55"/>
      <c r="F153" s="68"/>
    </row>
    <row r="154" spans="1:68" s="49" customFormat="1" ht="17.25" x14ac:dyDescent="0.3">
      <c r="A154" s="55"/>
      <c r="B154" s="2">
        <v>4</v>
      </c>
      <c r="C154" s="5" t="s">
        <v>342</v>
      </c>
      <c r="D154" s="12">
        <v>0</v>
      </c>
      <c r="E154" s="55"/>
      <c r="F154" s="68"/>
    </row>
    <row r="155" spans="1:68" s="49" customFormat="1" ht="17.25" x14ac:dyDescent="0.3">
      <c r="A155" s="55"/>
      <c r="B155" s="2">
        <v>5</v>
      </c>
      <c r="C155" s="5" t="s">
        <v>343</v>
      </c>
      <c r="D155" s="12">
        <v>50</v>
      </c>
      <c r="E155" s="55"/>
      <c r="F155" s="68"/>
    </row>
    <row r="156" spans="1:68" s="49" customFormat="1" ht="17.25" x14ac:dyDescent="0.3">
      <c r="A156" s="55"/>
      <c r="B156" s="2">
        <v>6</v>
      </c>
      <c r="C156" s="5" t="s">
        <v>98</v>
      </c>
      <c r="D156" s="12">
        <v>30</v>
      </c>
      <c r="E156" s="55"/>
      <c r="F156" s="68"/>
    </row>
    <row r="157" spans="1:68" s="49" customFormat="1" ht="18" thickBot="1" x14ac:dyDescent="0.35">
      <c r="A157" s="55"/>
      <c r="B157" s="2"/>
      <c r="C157" s="55"/>
      <c r="D157" s="12"/>
      <c r="E157" s="55"/>
      <c r="F157" s="68"/>
    </row>
    <row r="158" spans="1:68" s="49" customFormat="1" ht="18" thickBot="1" x14ac:dyDescent="0.35">
      <c r="A158" s="55"/>
      <c r="B158" s="55" t="s">
        <v>2</v>
      </c>
      <c r="C158" s="55"/>
      <c r="D158" s="90">
        <f>SUM(D151:D156)</f>
        <v>80</v>
      </c>
      <c r="E158" s="55"/>
      <c r="F158" s="68"/>
    </row>
    <row r="159" spans="1:68" ht="17.25" x14ac:dyDescent="0.3">
      <c r="A159" s="51"/>
      <c r="B159" s="51"/>
      <c r="C159" s="51"/>
      <c r="D159" s="56"/>
      <c r="E159" s="51"/>
      <c r="F159" s="47"/>
      <c r="G159" s="1"/>
      <c r="H159" s="1"/>
      <c r="I159" s="1"/>
      <c r="J159" s="1"/>
      <c r="K159" s="1"/>
      <c r="L159" s="1"/>
      <c r="M159" s="1"/>
      <c r="N159" s="1"/>
      <c r="O159" s="1"/>
      <c r="P159" s="1"/>
      <c r="Q159" s="1"/>
      <c r="R159" s="1"/>
      <c r="S159" s="1"/>
      <c r="T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0" spans="1:68" s="1" customFormat="1" ht="30" x14ac:dyDescent="0.3">
      <c r="A160" s="55" t="s">
        <v>203</v>
      </c>
      <c r="B160" s="2">
        <v>1</v>
      </c>
      <c r="C160" s="5" t="s">
        <v>268</v>
      </c>
      <c r="D160" s="12">
        <v>1570.32</v>
      </c>
      <c r="E160" s="5"/>
      <c r="F160" s="6" t="s">
        <v>390</v>
      </c>
      <c r="G160"/>
      <c r="H160"/>
      <c r="I160"/>
      <c r="J160"/>
      <c r="K160"/>
      <c r="L160"/>
      <c r="M160"/>
      <c r="N160"/>
      <c r="O160"/>
      <c r="P160"/>
      <c r="Q160"/>
      <c r="R160"/>
      <c r="S160"/>
      <c r="T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row>
    <row r="161" spans="1:68" ht="17.25" x14ac:dyDescent="0.3">
      <c r="A161" s="55"/>
      <c r="B161" s="2">
        <v>2</v>
      </c>
      <c r="C161" s="5" t="s">
        <v>90</v>
      </c>
      <c r="D161" s="89">
        <v>10</v>
      </c>
      <c r="E161" s="5"/>
      <c r="F161" s="68" t="s">
        <v>273</v>
      </c>
    </row>
    <row r="162" spans="1:68" ht="49.5" customHeight="1" x14ac:dyDescent="0.3">
      <c r="A162" s="55"/>
      <c r="B162" s="2">
        <v>3</v>
      </c>
      <c r="C162" s="5" t="s">
        <v>174</v>
      </c>
      <c r="D162" s="89">
        <v>50</v>
      </c>
      <c r="E162" s="5"/>
      <c r="F162" s="68" t="s">
        <v>272</v>
      </c>
    </row>
    <row r="163" spans="1:68" ht="33.75" customHeight="1" x14ac:dyDescent="0.3">
      <c r="A163" s="55"/>
      <c r="B163" s="2">
        <v>4</v>
      </c>
      <c r="C163" s="5" t="s">
        <v>269</v>
      </c>
      <c r="D163" s="89">
        <v>50</v>
      </c>
      <c r="E163" s="5"/>
      <c r="F163" s="68" t="s">
        <v>366</v>
      </c>
    </row>
    <row r="164" spans="1:68" ht="37.5" customHeight="1" thickBot="1" x14ac:dyDescent="0.35">
      <c r="A164" s="55"/>
      <c r="B164" s="2">
        <v>5</v>
      </c>
      <c r="C164" s="5" t="s">
        <v>270</v>
      </c>
      <c r="D164" s="89">
        <v>100</v>
      </c>
      <c r="E164" s="5"/>
      <c r="F164" s="6" t="s">
        <v>271</v>
      </c>
    </row>
    <row r="165" spans="1:68" ht="36" customHeight="1" thickBot="1" x14ac:dyDescent="0.35">
      <c r="A165" s="43"/>
      <c r="B165" s="43" t="s">
        <v>2</v>
      </c>
      <c r="C165" s="43"/>
      <c r="D165" s="91">
        <f>SUM(D160:D164)</f>
        <v>1780.32</v>
      </c>
      <c r="E165" s="43"/>
      <c r="F165" s="101"/>
    </row>
    <row r="166" spans="1:68" ht="17.25" x14ac:dyDescent="0.3">
      <c r="A166" s="51"/>
      <c r="B166" s="51"/>
      <c r="C166" s="51"/>
      <c r="D166" s="56"/>
      <c r="E166" s="51"/>
      <c r="F166" s="47"/>
      <c r="G166" s="1"/>
      <c r="H166" s="1"/>
      <c r="I166" s="1"/>
      <c r="J166" s="1"/>
      <c r="K166" s="1"/>
      <c r="L166" s="1"/>
      <c r="M166" s="1"/>
      <c r="N166" s="1"/>
      <c r="O166" s="1"/>
      <c r="P166" s="1"/>
      <c r="Q166" s="1"/>
      <c r="R166" s="1"/>
      <c r="S166" s="1"/>
      <c r="T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row>
    <row r="167" spans="1:68" s="1" customFormat="1" ht="18" thickBot="1" x14ac:dyDescent="0.35">
      <c r="A167" s="55"/>
      <c r="B167" s="55"/>
      <c r="C167" s="55"/>
      <c r="D167" s="62"/>
      <c r="E167" s="55"/>
      <c r="F167" s="68"/>
      <c r="G167" s="7"/>
      <c r="H167"/>
      <c r="I167"/>
      <c r="J167"/>
      <c r="K167"/>
      <c r="L167"/>
      <c r="M167"/>
      <c r="N167"/>
      <c r="O167"/>
      <c r="P167"/>
      <c r="Q167"/>
      <c r="R167"/>
      <c r="S167"/>
      <c r="T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row>
    <row r="168" spans="1:68" ht="18" thickBot="1" x14ac:dyDescent="0.35">
      <c r="A168" s="55"/>
      <c r="B168" s="55" t="s">
        <v>96</v>
      </c>
      <c r="C168" s="55"/>
      <c r="D168" s="90">
        <f>SUM(D165,D149,D139,D131,D124,D114,D108,D95,D79,D66,D59,D51,D44,D32,D18,D14,D7,D24,D74,D99,D158)</f>
        <v>45765.32</v>
      </c>
      <c r="E168" s="55"/>
      <c r="F168" s="68"/>
      <c r="G168" s="7"/>
    </row>
    <row r="169" spans="1:68" ht="17.25" x14ac:dyDescent="0.3">
      <c r="A169" s="55"/>
      <c r="B169" s="55"/>
      <c r="C169" s="55"/>
      <c r="D169" s="62"/>
      <c r="E169" s="55"/>
      <c r="F169" s="68"/>
      <c r="G169" s="7"/>
    </row>
    <row r="170" spans="1:68" ht="17.25" x14ac:dyDescent="0.3">
      <c r="A170" s="55"/>
      <c r="B170" s="55"/>
      <c r="C170" s="55"/>
      <c r="D170" s="62"/>
      <c r="E170" s="55"/>
      <c r="F170" s="68"/>
      <c r="G170" s="7"/>
    </row>
    <row r="171" spans="1:68" ht="17.25" x14ac:dyDescent="0.3">
      <c r="A171" s="55"/>
      <c r="B171" s="55"/>
      <c r="C171" s="55"/>
      <c r="D171" s="62"/>
      <c r="E171" s="55"/>
      <c r="F171" s="68"/>
      <c r="G171" s="7"/>
    </row>
    <row r="172" spans="1:68" ht="17.25" x14ac:dyDescent="0.3">
      <c r="A172" s="55"/>
      <c r="B172" s="55"/>
      <c r="C172" s="55"/>
      <c r="D172" s="62"/>
      <c r="E172" s="55"/>
      <c r="F172" s="68"/>
      <c r="G172" s="7"/>
    </row>
    <row r="173" spans="1:68" ht="17.25" x14ac:dyDescent="0.3">
      <c r="A173" s="55"/>
      <c r="B173" s="55"/>
      <c r="C173" s="55"/>
      <c r="D173" s="62"/>
      <c r="E173" s="55"/>
      <c r="F173" s="68"/>
      <c r="G173" s="7"/>
    </row>
    <row r="174" spans="1:68" ht="17.25" x14ac:dyDescent="0.3">
      <c r="A174" s="55"/>
      <c r="B174" s="55"/>
      <c r="C174" s="55"/>
      <c r="D174" s="62"/>
      <c r="E174" s="55"/>
      <c r="F174" s="68"/>
      <c r="G174" s="7"/>
    </row>
    <row r="175" spans="1:68" ht="17.25" x14ac:dyDescent="0.3">
      <c r="A175" s="43"/>
      <c r="B175" s="43"/>
      <c r="C175" s="43"/>
      <c r="D175" s="57"/>
      <c r="E175" s="43"/>
      <c r="F175" s="44"/>
    </row>
    <row r="176" spans="1:68" ht="17.25" x14ac:dyDescent="0.3">
      <c r="A176" s="43"/>
      <c r="B176" s="43"/>
      <c r="C176" s="43"/>
      <c r="D176" s="57"/>
      <c r="E176" s="43"/>
      <c r="F176" s="44"/>
    </row>
  </sheetData>
  <hyperlinks>
    <hyperlink ref="A126"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Campus Welfare</vt:lpstr>
      <vt:lpstr>Academic </vt:lpstr>
      <vt:lpstr>Sports Clubs</vt:lpstr>
      <vt:lpstr>Greek Oversight</vt:lpstr>
      <vt:lpstr>Special Interest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Torpy</dc:creator>
  <cp:lastModifiedBy>McDonald, Abbie</cp:lastModifiedBy>
  <dcterms:created xsi:type="dcterms:W3CDTF">2020-03-02T04:30:08Z</dcterms:created>
  <dcterms:modified xsi:type="dcterms:W3CDTF">2021-07-08T14:19:58Z</dcterms:modified>
</cp:coreProperties>
</file>