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GA Office\Fiscal Tech\Budget Work 23-24\"/>
    </mc:Choice>
  </mc:AlternateContent>
  <bookViews>
    <workbookView xWindow="0" yWindow="0" windowWidth="28800" windowHeight="13200" activeTab="5"/>
  </bookViews>
  <sheets>
    <sheet name="Academic" sheetId="5" r:id="rId1"/>
    <sheet name="Campus Welfare" sheetId="2" r:id="rId2"/>
    <sheet name="C.H.A.N.G.E." sheetId="6" r:id="rId3"/>
    <sheet name="Club Sports" sheetId="4" r:id="rId4"/>
    <sheet name="Greek Oversight" sheetId="3" r:id="rId5"/>
    <sheet name="Interest Groups" sheetId="1" r:id="rId6"/>
    <sheet name="RCLAB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16" i="5"/>
  <c r="D6" i="5"/>
  <c r="D92" i="2" l="1"/>
  <c r="D44" i="6" l="1"/>
  <c r="D40" i="6"/>
  <c r="D27" i="6"/>
  <c r="D21" i="6"/>
  <c r="D14" i="6"/>
  <c r="D7" i="6"/>
  <c r="D12" i="5"/>
  <c r="D88" i="2"/>
  <c r="D74" i="2"/>
  <c r="D65" i="2"/>
  <c r="D53" i="2" l="1"/>
  <c r="D27" i="2"/>
  <c r="D59" i="1"/>
  <c r="D53" i="1"/>
  <c r="D45" i="1"/>
  <c r="D39" i="1"/>
  <c r="D33" i="1"/>
  <c r="D18" i="1"/>
  <c r="D7" i="1" l="1"/>
  <c r="D17" i="3"/>
  <c r="D23" i="3"/>
  <c r="D31" i="3"/>
  <c r="D7" i="2" l="1"/>
  <c r="D9" i="3" l="1"/>
  <c r="D44" i="2"/>
  <c r="D24" i="1"/>
  <c r="D12" i="1"/>
  <c r="D34" i="3" l="1"/>
  <c r="D8" i="1"/>
</calcChain>
</file>

<file path=xl/sharedStrings.xml><?xml version="1.0" encoding="utf-8"?>
<sst xmlns="http://schemas.openxmlformats.org/spreadsheetml/2006/main" count="252" uniqueCount="191">
  <si>
    <t>Line Item</t>
  </si>
  <si>
    <t>Title</t>
  </si>
  <si>
    <t>Allocated</t>
  </si>
  <si>
    <t>STEP into Yoga</t>
  </si>
  <si>
    <t>Publicity</t>
  </si>
  <si>
    <t>Printing</t>
  </si>
  <si>
    <t>Oktoberfest Midway Activities</t>
  </si>
  <si>
    <t>Band Compensation</t>
  </si>
  <si>
    <t>Stages/Tents</t>
  </si>
  <si>
    <t>Permits</t>
  </si>
  <si>
    <t>On-site Ambulance</t>
  </si>
  <si>
    <t>Port-A-Johns</t>
  </si>
  <si>
    <t>Security</t>
  </si>
  <si>
    <t>General Supplies</t>
  </si>
  <si>
    <t>Color Wars Paint</t>
  </si>
  <si>
    <t>Color Wars Cups</t>
  </si>
  <si>
    <t>Lancer Productions</t>
  </si>
  <si>
    <t>General Programming</t>
  </si>
  <si>
    <t>New Lancer Days</t>
  </si>
  <si>
    <t>First Friday Back &amp; The G.A.M.E.</t>
  </si>
  <si>
    <t>Spring Weekend: Performers</t>
  </si>
  <si>
    <t>Spring Weekend: Security</t>
  </si>
  <si>
    <t>Spring Weekend: Sound</t>
  </si>
  <si>
    <t>Spring Weekend: Novelties</t>
  </si>
  <si>
    <t>Spring Weekend: Agent Fee</t>
  </si>
  <si>
    <t>Spring Weekend: Hospitality</t>
  </si>
  <si>
    <t>Spring Weekend: Marketing</t>
  </si>
  <si>
    <t>Office Operations</t>
  </si>
  <si>
    <t>NACA Membership</t>
  </si>
  <si>
    <t>Rotunda</t>
  </si>
  <si>
    <t>Accounts &amp; Memberships</t>
  </si>
  <si>
    <t>Travel</t>
  </si>
  <si>
    <t>WMLU</t>
  </si>
  <si>
    <t>License Fees</t>
  </si>
  <si>
    <t>Equipment</t>
  </si>
  <si>
    <t>Marketing</t>
  </si>
  <si>
    <t>Music Purchases</t>
  </si>
  <si>
    <t>Sports Travel</t>
  </si>
  <si>
    <t>Fall Event</t>
  </si>
  <si>
    <t>Baseball</t>
  </si>
  <si>
    <t>Barbell</t>
  </si>
  <si>
    <t>Blue Heat</t>
  </si>
  <si>
    <t>Field Hockey</t>
  </si>
  <si>
    <t>Football</t>
  </si>
  <si>
    <t>Golf</t>
  </si>
  <si>
    <t>Men's Rugby</t>
  </si>
  <si>
    <t>Women's Rugby</t>
  </si>
  <si>
    <t>Ultimate Frisbee</t>
  </si>
  <si>
    <t>Men's Soccer</t>
  </si>
  <si>
    <t>Women's Soccer</t>
  </si>
  <si>
    <t>Softball</t>
  </si>
  <si>
    <t>Wrestling</t>
  </si>
  <si>
    <t>Men's Volleyball</t>
  </si>
  <si>
    <t>Lancer Guard</t>
  </si>
  <si>
    <t>Men's Lacrosse</t>
  </si>
  <si>
    <t>Order of Omega</t>
  </si>
  <si>
    <t>First Friday Back</t>
  </si>
  <si>
    <t>Hazing Prevention Week</t>
  </si>
  <si>
    <t>Ambassadors</t>
  </si>
  <si>
    <t>Educational Speaker</t>
  </si>
  <si>
    <t>Campus Music Licenses</t>
  </si>
  <si>
    <t>SGA Exec Stipends</t>
  </si>
  <si>
    <t>Total</t>
  </si>
  <si>
    <t>CPC</t>
  </si>
  <si>
    <t>IFC</t>
  </si>
  <si>
    <t>NPHC</t>
  </si>
  <si>
    <t>Senior Week</t>
  </si>
  <si>
    <t>Programming</t>
  </si>
  <si>
    <t>Junior Marshal and Transportation</t>
  </si>
  <si>
    <t>Anime Club</t>
  </si>
  <si>
    <t>Movie License</t>
  </si>
  <si>
    <t>Programming Supplies</t>
  </si>
  <si>
    <t>Advertising</t>
  </si>
  <si>
    <t>NPHC Week</t>
  </si>
  <si>
    <t>Guaranteed Conference Funding</t>
  </si>
  <si>
    <t>Outdoor Club</t>
  </si>
  <si>
    <t>National Park Camping</t>
  </si>
  <si>
    <t>Outdoor Movie</t>
  </si>
  <si>
    <t>Pumpkin Carving</t>
  </si>
  <si>
    <t>Craft Night</t>
  </si>
  <si>
    <t>Sound/Equipment/Lights</t>
  </si>
  <si>
    <t>Kick-off Bonfire</t>
  </si>
  <si>
    <t>Publishing</t>
  </si>
  <si>
    <t>Greek Week Supplies</t>
  </si>
  <si>
    <t>Games</t>
  </si>
  <si>
    <t xml:space="preserve">Sports Club Council </t>
  </si>
  <si>
    <t xml:space="preserve">Mortar Board </t>
  </si>
  <si>
    <t>Service Project Supplies</t>
  </si>
  <si>
    <t>TOTAL</t>
  </si>
  <si>
    <t>Yardshows (Fall &amp; Spring)</t>
  </si>
  <si>
    <t>Recruitment Management</t>
  </si>
  <si>
    <t>New Lancer Days Tailgate</t>
  </si>
  <si>
    <t>Educational Programming</t>
  </si>
  <si>
    <t>New Lancer Days and First Friday/GAME</t>
  </si>
  <si>
    <t>Educational Supplies (recruitment)</t>
  </si>
  <si>
    <t>IFC Lodge Supplies</t>
  </si>
  <si>
    <t>IFC Lodge Speakers</t>
  </si>
  <si>
    <t>CrunchyRoll Subscription</t>
  </si>
  <si>
    <t>Events</t>
  </si>
  <si>
    <t>Polos</t>
  </si>
  <si>
    <t>Name Tags</t>
  </si>
  <si>
    <t>Hotel</t>
  </si>
  <si>
    <t>Company of Dancers</t>
  </si>
  <si>
    <t>Payment for Tech Crew (2@ $800)</t>
  </si>
  <si>
    <t>Programs (1)</t>
  </si>
  <si>
    <t>Gaft Tape (2@$35)</t>
  </si>
  <si>
    <t>Esports</t>
  </si>
  <si>
    <t>Nintendo Switch + Super Smash Bros. Ultimate</t>
  </si>
  <si>
    <t>Nintendo Switch Set-up Protection Case</t>
  </si>
  <si>
    <t>(2) Pro-Controllers</t>
  </si>
  <si>
    <t>Gaming Club</t>
  </si>
  <si>
    <t>Dungeons &amp; Dragons</t>
  </si>
  <si>
    <t>Trading Card Games (TCGs)</t>
  </si>
  <si>
    <t>1-Up (formerly Extra Life)</t>
  </si>
  <si>
    <t>History Club</t>
  </si>
  <si>
    <t>Supplies for Meetings</t>
  </si>
  <si>
    <t>Seminars/Speakers</t>
  </si>
  <si>
    <t>Conferences</t>
  </si>
  <si>
    <t>Investment Fund</t>
  </si>
  <si>
    <t>Rafting</t>
  </si>
  <si>
    <t>Wintergreen</t>
  </si>
  <si>
    <t>RTA</t>
  </si>
  <si>
    <t>First Aid/Equipment</t>
  </si>
  <si>
    <t>STEP @ LU</t>
  </si>
  <si>
    <t>Puppy Prom</t>
  </si>
  <si>
    <t>On campus SDIT supplies</t>
  </si>
  <si>
    <t>Men's Basketball</t>
  </si>
  <si>
    <t>Swimming</t>
  </si>
  <si>
    <t>Tennis</t>
  </si>
  <si>
    <t>True Blue Stomp 'N' Shake</t>
  </si>
  <si>
    <t xml:space="preserve">Women's Basketball </t>
  </si>
  <si>
    <t>women's Volleyball</t>
  </si>
  <si>
    <t>*Disc Golf, eSports and Boxing* New Clubs</t>
  </si>
  <si>
    <t>Spring Weekend:Port-o-Potties</t>
  </si>
  <si>
    <t>Spring Weekend: Ambulance</t>
  </si>
  <si>
    <t>Spring Weekend: Stage</t>
  </si>
  <si>
    <t>Marketing Supplies</t>
  </si>
  <si>
    <t>Agency Fee</t>
  </si>
  <si>
    <t>Food/Hospitality</t>
  </si>
  <si>
    <t>TownNews Payment</t>
  </si>
  <si>
    <t>Student Government Assoc.</t>
  </si>
  <si>
    <t>Office Functions &amp; Oversight</t>
  </si>
  <si>
    <t>Collegiate Link/LancerLink</t>
  </si>
  <si>
    <t>FinSvcSpec Salary &amp; Benefits</t>
  </si>
  <si>
    <t>G.A.M.E Scarves</t>
  </si>
  <si>
    <t>Committees and campus</t>
  </si>
  <si>
    <t>EPAA - Education Programs Appropriation Act</t>
  </si>
  <si>
    <t>VA21 Rep expenditures</t>
  </si>
  <si>
    <t>Class of 2024/Sr. Class Council</t>
  </si>
  <si>
    <t>Upchurch Advisory Board</t>
  </si>
  <si>
    <t>De-stress events</t>
  </si>
  <si>
    <t>First Friday Back/ G.A.M.E.</t>
  </si>
  <si>
    <t>Web Streaming Fees</t>
  </si>
  <si>
    <t>Phone costs</t>
  </si>
  <si>
    <t>Bandfest: Band Compensation and Hospitality</t>
  </si>
  <si>
    <t>Bandfest: Ambulance</t>
  </si>
  <si>
    <t>Bandfest: Security</t>
  </si>
  <si>
    <t>Bandfest: Sound</t>
  </si>
  <si>
    <t>Hotels</t>
  </si>
  <si>
    <t>Professional Development</t>
  </si>
  <si>
    <t>Tabling</t>
  </si>
  <si>
    <t>Kickball/cookout (end of the year event)</t>
  </si>
  <si>
    <t>4 events</t>
  </si>
  <si>
    <t>Food for GALA</t>
  </si>
  <si>
    <t>Linens for GALA</t>
  </si>
  <si>
    <t>Decorations for GALA</t>
  </si>
  <si>
    <t>Food, drinks, supplies for activites for Hispanic Heritage Month</t>
  </si>
  <si>
    <t>Ramadan-Iftar Night</t>
  </si>
  <si>
    <t>Supplies</t>
  </si>
  <si>
    <t>Food</t>
  </si>
  <si>
    <t>Story Telling</t>
  </si>
  <si>
    <t>Head Dancer</t>
  </si>
  <si>
    <t>Drum Group</t>
  </si>
  <si>
    <t>Color Guard</t>
  </si>
  <si>
    <t>Master of Ceremonies</t>
  </si>
  <si>
    <t>Arena Director</t>
  </si>
  <si>
    <t>Circle Supplies</t>
  </si>
  <si>
    <t>Amusement Park Trip</t>
  </si>
  <si>
    <t>Women's Lacrosse</t>
  </si>
  <si>
    <t>Sports Club Council (SCC)</t>
  </si>
  <si>
    <t>Perfomers' Needs</t>
  </si>
  <si>
    <t>Asian Student Involvement Assoc. -ASIA</t>
  </si>
  <si>
    <t>Black Student Assoc. - BSA</t>
  </si>
  <si>
    <t>Hispanic Latino Assoc. - HLA</t>
  </si>
  <si>
    <t>Muslim Student Assoc. - MSA</t>
  </si>
  <si>
    <t>Native Student Org. - NSO</t>
  </si>
  <si>
    <t>Residence and Commuter Life - RCLAB</t>
  </si>
  <si>
    <t>Advanced Singers (ACDA)</t>
  </si>
  <si>
    <t>National Association for Music Education (NAfME)</t>
  </si>
  <si>
    <t>Residential:  $5.00 per student</t>
  </si>
  <si>
    <t>Commuter:  $3.00 per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</si>
</sst>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6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ill="1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164" fontId="0" fillId="2" borderId="0" xfId="0" applyNumberFormat="1" applyFill="1"/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/>
    <xf numFmtId="164" fontId="1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0" borderId="0" xfId="0" applyFont="1"/>
    <xf numFmtId="0" fontId="1" fillId="0" borderId="0" xfId="0" applyFont="1" applyAlignment="1">
      <alignment wrapText="1"/>
    </xf>
    <xf numFmtId="164" fontId="4" fillId="0" borderId="0" xfId="0" applyNumberFormat="1" applyFont="1"/>
    <xf numFmtId="0" fontId="4" fillId="2" borderId="0" xfId="0" applyFont="1" applyFill="1"/>
    <xf numFmtId="164" fontId="4" fillId="2" borderId="0" xfId="0" applyNumberFormat="1" applyFont="1" applyFill="1"/>
    <xf numFmtId="0" fontId="1" fillId="2" borderId="0" xfId="0" applyFont="1" applyFill="1" applyAlignment="1">
      <alignment horizontal="right"/>
    </xf>
    <xf numFmtId="0" fontId="5" fillId="2" borderId="0" xfId="0" applyFont="1" applyFill="1"/>
    <xf numFmtId="0" fontId="1" fillId="0" borderId="0" xfId="0" applyFont="1" applyFill="1" applyAlignment="1">
      <alignment horizontal="right"/>
    </xf>
    <xf numFmtId="164" fontId="5" fillId="2" borderId="0" xfId="0" applyNumberFormat="1" applyFont="1" applyFill="1"/>
    <xf numFmtId="44" fontId="8" fillId="0" borderId="0" xfId="2" applyFont="1" applyFill="1" applyBorder="1"/>
    <xf numFmtId="164" fontId="1" fillId="0" borderId="0" xfId="2" applyNumberFormat="1" applyFont="1"/>
    <xf numFmtId="164" fontId="4" fillId="0" borderId="2" xfId="0" applyNumberFormat="1" applyFont="1" applyBorder="1"/>
    <xf numFmtId="0" fontId="0" fillId="0" borderId="0" xfId="0"/>
    <xf numFmtId="164" fontId="1" fillId="0" borderId="0" xfId="0" applyNumberFormat="1" applyFont="1" applyFill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44" fontId="1" fillId="0" borderId="0" xfId="2" applyFont="1" applyFill="1"/>
    <xf numFmtId="44" fontId="1" fillId="0" borderId="0" xfId="2" applyFont="1" applyFill="1" applyBorder="1" applyAlignment="1">
      <alignment wrapText="1"/>
    </xf>
    <xf numFmtId="164" fontId="0" fillId="0" borderId="0" xfId="0" applyNumberFormat="1"/>
    <xf numFmtId="164" fontId="4" fillId="0" borderId="0" xfId="0" applyNumberFormat="1" applyFont="1" applyBorder="1"/>
    <xf numFmtId="164" fontId="4" fillId="0" borderId="1" xfId="0" applyNumberFormat="1" applyFont="1" applyBorder="1"/>
    <xf numFmtId="0" fontId="4" fillId="4" borderId="0" xfId="0" applyFont="1" applyFill="1"/>
    <xf numFmtId="164" fontId="4" fillId="4" borderId="0" xfId="0" applyNumberFormat="1" applyFont="1" applyFill="1"/>
    <xf numFmtId="164" fontId="1" fillId="4" borderId="0" xfId="0" applyNumberFormat="1" applyFont="1" applyFill="1"/>
    <xf numFmtId="164" fontId="1" fillId="0" borderId="0" xfId="0" applyNumberFormat="1" applyFont="1" applyBorder="1"/>
    <xf numFmtId="164" fontId="1" fillId="2" borderId="0" xfId="0" applyNumberFormat="1" applyFont="1" applyFill="1" applyBorder="1"/>
    <xf numFmtId="44" fontId="1" fillId="0" borderId="0" xfId="2" applyFont="1" applyBorder="1"/>
    <xf numFmtId="164" fontId="1" fillId="0" borderId="1" xfId="0" applyNumberFormat="1" applyFont="1" applyBorder="1"/>
    <xf numFmtId="44" fontId="1" fillId="0" borderId="1" xfId="2" applyFont="1" applyBorder="1"/>
    <xf numFmtId="0" fontId="1" fillId="0" borderId="0" xfId="0" applyFont="1" applyFill="1" applyAlignment="1">
      <alignment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 applyFill="1"/>
    <xf numFmtId="0" fontId="9" fillId="0" borderId="0" xfId="0" applyFont="1" applyFill="1"/>
    <xf numFmtId="164" fontId="1" fillId="0" borderId="0" xfId="0" applyNumberFormat="1" applyFont="1" applyFill="1" applyBorder="1"/>
    <xf numFmtId="44" fontId="8" fillId="0" borderId="0" xfId="0" applyNumberFormat="1" applyFont="1" applyFill="1" applyBorder="1"/>
    <xf numFmtId="44" fontId="4" fillId="0" borderId="0" xfId="2" applyFont="1"/>
    <xf numFmtId="44" fontId="1" fillId="0" borderId="0" xfId="2" applyFont="1" applyBorder="1" applyAlignment="1">
      <alignment wrapText="1"/>
    </xf>
    <xf numFmtId="44" fontId="1" fillId="0" borderId="0" xfId="2" applyFont="1"/>
    <xf numFmtId="44" fontId="1" fillId="0" borderId="1" xfId="0" applyNumberFormat="1" applyFont="1" applyBorder="1"/>
    <xf numFmtId="44" fontId="1" fillId="0" borderId="1" xfId="2" applyFont="1" applyBorder="1" applyAlignment="1">
      <alignment wrapText="1"/>
    </xf>
    <xf numFmtId="44" fontId="4" fillId="0" borderId="0" xfId="2" applyFont="1" applyFill="1"/>
    <xf numFmtId="0" fontId="1" fillId="3" borderId="0" xfId="0" applyFont="1" applyFill="1"/>
    <xf numFmtId="44" fontId="1" fillId="3" borderId="0" xfId="0" applyNumberFormat="1" applyFont="1" applyFill="1"/>
    <xf numFmtId="164" fontId="1" fillId="3" borderId="0" xfId="0" applyNumberFormat="1" applyFont="1" applyFill="1" applyBorder="1"/>
    <xf numFmtId="0" fontId="1" fillId="3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8" fontId="1" fillId="0" borderId="0" xfId="0" applyNumberFormat="1" applyFont="1"/>
    <xf numFmtId="44" fontId="1" fillId="3" borderId="0" xfId="2" applyFont="1" applyFill="1"/>
    <xf numFmtId="4" fontId="1" fillId="0" borderId="0" xfId="0" applyNumberFormat="1" applyFont="1"/>
    <xf numFmtId="4" fontId="1" fillId="0" borderId="1" xfId="0" applyNumberFormat="1" applyFont="1" applyBorder="1"/>
    <xf numFmtId="44" fontId="1" fillId="0" borderId="1" xfId="2" applyFont="1" applyFill="1" applyBorder="1"/>
    <xf numFmtId="164" fontId="4" fillId="0" borderId="3" xfId="0" applyNumberFormat="1" applyFont="1" applyBorder="1"/>
    <xf numFmtId="164" fontId="4" fillId="2" borderId="4" xfId="0" applyNumberFormat="1" applyFont="1" applyFill="1" applyBorder="1"/>
    <xf numFmtId="0" fontId="0" fillId="5" borderId="0" xfId="0" applyFill="1"/>
  </cellXfs>
  <cellStyles count="3">
    <cellStyle name="Currency" xfId="2" builtinId="4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16" sqref="A16"/>
    </sheetView>
  </sheetViews>
  <sheetFormatPr defaultColWidth="8.85546875" defaultRowHeight="18.75" x14ac:dyDescent="0.3"/>
  <cols>
    <col min="1" max="1" width="36.85546875" customWidth="1"/>
    <col min="2" max="2" width="31.7109375" customWidth="1"/>
    <col min="3" max="3" width="52.7109375" style="3" customWidth="1"/>
    <col min="4" max="4" width="35.140625" customWidth="1"/>
  </cols>
  <sheetData>
    <row r="1" spans="1:4" x14ac:dyDescent="0.3">
      <c r="A1" s="3"/>
      <c r="B1" s="5" t="s">
        <v>0</v>
      </c>
      <c r="C1" s="3" t="s">
        <v>1</v>
      </c>
      <c r="D1" s="3" t="s">
        <v>2</v>
      </c>
    </row>
    <row r="2" spans="1:4" s="28" customFormat="1" x14ac:dyDescent="0.3">
      <c r="A2" s="4"/>
      <c r="B2" s="6"/>
      <c r="C2" s="4"/>
      <c r="D2" s="4"/>
    </row>
    <row r="3" spans="1:4" s="28" customFormat="1" x14ac:dyDescent="0.3">
      <c r="A3" s="3" t="s">
        <v>187</v>
      </c>
      <c r="B3" s="5"/>
      <c r="C3" s="3"/>
      <c r="D3" s="3"/>
    </row>
    <row r="4" spans="1:4" s="28" customFormat="1" x14ac:dyDescent="0.3">
      <c r="A4" s="3"/>
      <c r="B4" s="5">
        <v>1</v>
      </c>
      <c r="C4" s="3" t="s">
        <v>31</v>
      </c>
      <c r="D4" s="66">
        <v>2500</v>
      </c>
    </row>
    <row r="5" spans="1:4" s="28" customFormat="1" ht="19.5" thickBot="1" x14ac:dyDescent="0.35">
      <c r="A5" s="3"/>
      <c r="B5" s="5">
        <v>2</v>
      </c>
      <c r="C5" s="3" t="s">
        <v>101</v>
      </c>
      <c r="D5" s="66">
        <v>1500</v>
      </c>
    </row>
    <row r="6" spans="1:4" s="28" customFormat="1" ht="19.5" thickBot="1" x14ac:dyDescent="0.35">
      <c r="A6" s="3" t="s">
        <v>62</v>
      </c>
      <c r="B6" s="5"/>
      <c r="C6" s="3"/>
      <c r="D6" s="67">
        <f>SUM(D4:D5)</f>
        <v>4000</v>
      </c>
    </row>
    <row r="7" spans="1:4" x14ac:dyDescent="0.3">
      <c r="A7" s="4"/>
      <c r="B7" s="6"/>
      <c r="C7" s="4"/>
      <c r="D7" s="12"/>
    </row>
    <row r="8" spans="1:4" ht="38.25" x14ac:dyDescent="0.35">
      <c r="A8" s="17" t="s">
        <v>188</v>
      </c>
      <c r="B8" s="5"/>
      <c r="D8" s="18"/>
    </row>
    <row r="9" spans="1:4" ht="21" x14ac:dyDescent="0.35">
      <c r="A9" s="3"/>
      <c r="B9" s="5">
        <v>1</v>
      </c>
      <c r="C9" s="3" t="s">
        <v>158</v>
      </c>
      <c r="D9" s="18">
        <v>4500</v>
      </c>
    </row>
    <row r="10" spans="1:4" ht="21" x14ac:dyDescent="0.35">
      <c r="A10" s="3"/>
      <c r="B10" s="5">
        <v>2</v>
      </c>
      <c r="C10" s="3" t="s">
        <v>31</v>
      </c>
      <c r="D10" s="18">
        <v>1500</v>
      </c>
    </row>
    <row r="11" spans="1:4" s="28" customFormat="1" ht="21.75" thickBot="1" x14ac:dyDescent="0.4">
      <c r="A11" s="3"/>
      <c r="B11" s="5">
        <v>3</v>
      </c>
      <c r="C11" s="3" t="s">
        <v>159</v>
      </c>
      <c r="D11" s="18"/>
    </row>
    <row r="12" spans="1:4" s="28" customFormat="1" ht="21.75" thickBot="1" x14ac:dyDescent="0.4">
      <c r="A12" s="3" t="s">
        <v>62</v>
      </c>
      <c r="B12" s="5"/>
      <c r="C12" s="3"/>
      <c r="D12" s="36">
        <f>SUM(D9:D11)</f>
        <v>6000</v>
      </c>
    </row>
    <row r="13" spans="1:4" ht="21" x14ac:dyDescent="0.35">
      <c r="A13" s="4"/>
      <c r="B13" s="6"/>
      <c r="C13" s="4"/>
      <c r="D13" s="20"/>
    </row>
    <row r="14" spans="1:4" ht="21" x14ac:dyDescent="0.35">
      <c r="B14" s="5"/>
      <c r="D14" s="18"/>
    </row>
    <row r="16" spans="1:4" x14ac:dyDescent="0.3">
      <c r="C16" s="63" t="s">
        <v>62</v>
      </c>
      <c r="D16" s="39">
        <f>SUM(D6,D12)</f>
        <v>10000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topLeftCell="A64" workbookViewId="0">
      <selection activeCell="J73" sqref="J73"/>
    </sheetView>
  </sheetViews>
  <sheetFormatPr defaultColWidth="8.85546875" defaultRowHeight="18.75" x14ac:dyDescent="0.3"/>
  <cols>
    <col min="1" max="1" width="37.42578125" style="3" customWidth="1"/>
    <col min="2" max="2" width="46.28515625" style="5" customWidth="1"/>
    <col min="3" max="3" width="44.28515625" style="3" customWidth="1"/>
    <col min="4" max="4" width="40.28515625" style="13" customWidth="1"/>
  </cols>
  <sheetData>
    <row r="1" spans="1:4" x14ac:dyDescent="0.3">
      <c r="B1" s="5" t="s">
        <v>0</v>
      </c>
      <c r="C1" s="3" t="s">
        <v>1</v>
      </c>
      <c r="D1" s="13" t="s">
        <v>2</v>
      </c>
    </row>
    <row r="2" spans="1:4" x14ac:dyDescent="0.3">
      <c r="A2" s="4"/>
      <c r="B2" s="6"/>
      <c r="C2" s="4"/>
      <c r="D2" s="12"/>
    </row>
    <row r="3" spans="1:4" x14ac:dyDescent="0.3">
      <c r="A3" s="3" t="s">
        <v>148</v>
      </c>
      <c r="D3" s="26"/>
    </row>
    <row r="4" spans="1:4" x14ac:dyDescent="0.3">
      <c r="B4" s="5">
        <v>1</v>
      </c>
      <c r="C4" s="3" t="s">
        <v>66</v>
      </c>
      <c r="D4" s="26">
        <v>16000</v>
      </c>
    </row>
    <row r="5" spans="1:4" x14ac:dyDescent="0.3">
      <c r="B5" s="5">
        <v>2</v>
      </c>
      <c r="C5" s="3" t="s">
        <v>72</v>
      </c>
      <c r="D5" s="26">
        <v>10</v>
      </c>
    </row>
    <row r="6" spans="1:4" ht="19.5" thickBot="1" x14ac:dyDescent="0.35">
      <c r="B6" s="5">
        <v>4</v>
      </c>
      <c r="C6" s="3" t="s">
        <v>68</v>
      </c>
      <c r="D6" s="26">
        <v>3000</v>
      </c>
    </row>
    <row r="7" spans="1:4" ht="19.5" thickBot="1" x14ac:dyDescent="0.35">
      <c r="A7" s="7" t="s">
        <v>62</v>
      </c>
      <c r="D7" s="43">
        <f>SUM(D4:D6)</f>
        <v>19010</v>
      </c>
    </row>
    <row r="8" spans="1:4" s="28" customFormat="1" x14ac:dyDescent="0.3">
      <c r="A8" s="21"/>
      <c r="B8" s="6"/>
      <c r="C8" s="4"/>
      <c r="D8" s="41"/>
    </row>
    <row r="9" spans="1:4" s="28" customFormat="1" x14ac:dyDescent="0.3">
      <c r="A9" s="9" t="s">
        <v>16</v>
      </c>
      <c r="B9" s="5"/>
      <c r="C9" s="3"/>
      <c r="D9" s="42"/>
    </row>
    <row r="10" spans="1:4" s="28" customFormat="1" x14ac:dyDescent="0.3">
      <c r="A10" s="7"/>
      <c r="B10" s="5">
        <v>1</v>
      </c>
      <c r="C10" s="31" t="s">
        <v>17</v>
      </c>
      <c r="D10" s="33">
        <v>40000</v>
      </c>
    </row>
    <row r="11" spans="1:4" s="28" customFormat="1" x14ac:dyDescent="0.3">
      <c r="A11" s="7"/>
      <c r="B11" s="5">
        <v>2</v>
      </c>
      <c r="C11" s="31" t="s">
        <v>180</v>
      </c>
      <c r="D11" s="33">
        <v>750</v>
      </c>
    </row>
    <row r="12" spans="1:4" s="28" customFormat="1" x14ac:dyDescent="0.3">
      <c r="A12" s="7"/>
      <c r="B12" s="5">
        <v>3</v>
      </c>
      <c r="C12" s="31" t="s">
        <v>18</v>
      </c>
      <c r="D12" s="33">
        <v>5500</v>
      </c>
    </row>
    <row r="13" spans="1:4" s="28" customFormat="1" x14ac:dyDescent="0.3">
      <c r="A13" s="7"/>
      <c r="B13" s="5">
        <v>4</v>
      </c>
      <c r="C13" s="31" t="s">
        <v>19</v>
      </c>
      <c r="D13" s="33">
        <v>0</v>
      </c>
    </row>
    <row r="14" spans="1:4" s="28" customFormat="1" x14ac:dyDescent="0.3">
      <c r="A14" s="7"/>
      <c r="B14" s="5">
        <v>5</v>
      </c>
      <c r="C14" s="31" t="s">
        <v>20</v>
      </c>
      <c r="D14" s="33">
        <v>50000</v>
      </c>
    </row>
    <row r="15" spans="1:4" s="28" customFormat="1" x14ac:dyDescent="0.3">
      <c r="A15" s="7"/>
      <c r="B15" s="5">
        <v>6</v>
      </c>
      <c r="C15" s="31" t="s">
        <v>21</v>
      </c>
      <c r="D15" s="33">
        <v>8000</v>
      </c>
    </row>
    <row r="16" spans="1:4" s="28" customFormat="1" x14ac:dyDescent="0.3">
      <c r="A16" s="7"/>
      <c r="B16" s="5">
        <v>7</v>
      </c>
      <c r="C16" s="31" t="s">
        <v>22</v>
      </c>
      <c r="D16" s="33">
        <v>9000</v>
      </c>
    </row>
    <row r="17" spans="1:4" s="28" customFormat="1" x14ac:dyDescent="0.3">
      <c r="A17" s="7"/>
      <c r="B17" s="5">
        <v>8</v>
      </c>
      <c r="C17" s="31" t="s">
        <v>133</v>
      </c>
      <c r="D17" s="33">
        <v>300</v>
      </c>
    </row>
    <row r="18" spans="1:4" s="28" customFormat="1" x14ac:dyDescent="0.3">
      <c r="A18" s="7"/>
      <c r="B18" s="5">
        <v>9</v>
      </c>
      <c r="C18" s="31" t="s">
        <v>134</v>
      </c>
      <c r="D18" s="33">
        <v>600</v>
      </c>
    </row>
    <row r="19" spans="1:4" s="28" customFormat="1" x14ac:dyDescent="0.3">
      <c r="A19" s="7"/>
      <c r="B19" s="5">
        <v>10</v>
      </c>
      <c r="C19" s="31" t="s">
        <v>135</v>
      </c>
      <c r="D19" s="33">
        <v>6000</v>
      </c>
    </row>
    <row r="20" spans="1:4" s="28" customFormat="1" x14ac:dyDescent="0.3">
      <c r="A20" s="7"/>
      <c r="B20" s="5">
        <v>11</v>
      </c>
      <c r="C20" s="31" t="s">
        <v>23</v>
      </c>
      <c r="D20" s="33">
        <v>2500</v>
      </c>
    </row>
    <row r="21" spans="1:4" s="28" customFormat="1" x14ac:dyDescent="0.3">
      <c r="A21" s="7"/>
      <c r="B21" s="5">
        <v>12</v>
      </c>
      <c r="C21" s="31" t="s">
        <v>24</v>
      </c>
      <c r="D21" s="33">
        <v>5000</v>
      </c>
    </row>
    <row r="22" spans="1:4" s="28" customFormat="1" x14ac:dyDescent="0.3">
      <c r="A22" s="7"/>
      <c r="B22" s="5">
        <v>13</v>
      </c>
      <c r="C22" s="31" t="s">
        <v>25</v>
      </c>
      <c r="D22" s="33">
        <v>2000</v>
      </c>
    </row>
    <row r="23" spans="1:4" s="28" customFormat="1" x14ac:dyDescent="0.3">
      <c r="A23" s="7"/>
      <c r="B23" s="5">
        <v>14</v>
      </c>
      <c r="C23" s="31" t="s">
        <v>26</v>
      </c>
      <c r="D23" s="33">
        <v>1000</v>
      </c>
    </row>
    <row r="24" spans="1:4" s="28" customFormat="1" x14ac:dyDescent="0.3">
      <c r="A24" s="7"/>
      <c r="B24" s="5">
        <v>15</v>
      </c>
      <c r="C24" s="31" t="s">
        <v>136</v>
      </c>
      <c r="D24" s="33">
        <v>10</v>
      </c>
    </row>
    <row r="25" spans="1:4" s="28" customFormat="1" x14ac:dyDescent="0.3">
      <c r="A25" s="7"/>
      <c r="B25" s="5">
        <v>16</v>
      </c>
      <c r="C25" s="31" t="s">
        <v>27</v>
      </c>
      <c r="D25" s="33">
        <v>1550</v>
      </c>
    </row>
    <row r="26" spans="1:4" s="28" customFormat="1" ht="19.5" thickBot="1" x14ac:dyDescent="0.35">
      <c r="A26" s="7"/>
      <c r="B26" s="5">
        <v>17</v>
      </c>
      <c r="C26" s="31" t="s">
        <v>28</v>
      </c>
      <c r="D26" s="33">
        <v>0</v>
      </c>
    </row>
    <row r="27" spans="1:4" s="28" customFormat="1" ht="19.5" thickBot="1" x14ac:dyDescent="0.35">
      <c r="A27" s="7" t="s">
        <v>62</v>
      </c>
      <c r="B27" s="5"/>
      <c r="C27" s="3"/>
      <c r="D27" s="44">
        <f>SUM(D10:D26)</f>
        <v>132210</v>
      </c>
    </row>
    <row r="28" spans="1:4" x14ac:dyDescent="0.3">
      <c r="A28" s="4"/>
      <c r="B28" s="6">
        <v>15</v>
      </c>
      <c r="C28" s="4"/>
      <c r="D28" s="12"/>
    </row>
    <row r="29" spans="1:4" x14ac:dyDescent="0.3">
      <c r="A29" s="3" t="s">
        <v>86</v>
      </c>
    </row>
    <row r="30" spans="1:4" x14ac:dyDescent="0.3">
      <c r="B30" s="5">
        <v>1</v>
      </c>
      <c r="C30" s="3" t="s">
        <v>5</v>
      </c>
      <c r="D30" s="33">
        <v>10</v>
      </c>
    </row>
    <row r="31" spans="1:4" x14ac:dyDescent="0.3">
      <c r="B31" s="5">
        <v>2</v>
      </c>
      <c r="C31" s="3" t="s">
        <v>6</v>
      </c>
      <c r="D31" s="33">
        <v>3200</v>
      </c>
    </row>
    <row r="32" spans="1:4" x14ac:dyDescent="0.3">
      <c r="B32" s="5">
        <v>3</v>
      </c>
      <c r="C32" s="3" t="s">
        <v>7</v>
      </c>
      <c r="D32" s="33">
        <v>55000</v>
      </c>
    </row>
    <row r="33" spans="1:4" x14ac:dyDescent="0.3">
      <c r="B33" s="5">
        <v>4</v>
      </c>
      <c r="C33" s="3" t="s">
        <v>137</v>
      </c>
      <c r="D33" s="33">
        <v>5500</v>
      </c>
    </row>
    <row r="34" spans="1:4" x14ac:dyDescent="0.3">
      <c r="B34" s="5">
        <v>5</v>
      </c>
      <c r="C34" s="3" t="s">
        <v>80</v>
      </c>
      <c r="D34" s="33">
        <v>9000</v>
      </c>
    </row>
    <row r="35" spans="1:4" x14ac:dyDescent="0.3">
      <c r="B35" s="5">
        <v>6</v>
      </c>
      <c r="C35" s="3" t="s">
        <v>8</v>
      </c>
      <c r="D35" s="33">
        <v>6000</v>
      </c>
    </row>
    <row r="36" spans="1:4" x14ac:dyDescent="0.3">
      <c r="B36" s="5">
        <v>7</v>
      </c>
      <c r="C36" s="3" t="s">
        <v>9</v>
      </c>
      <c r="D36" s="33">
        <v>250</v>
      </c>
    </row>
    <row r="37" spans="1:4" x14ac:dyDescent="0.3">
      <c r="B37" s="5">
        <v>8</v>
      </c>
      <c r="C37" s="3" t="s">
        <v>10</v>
      </c>
      <c r="D37" s="33">
        <v>750</v>
      </c>
    </row>
    <row r="38" spans="1:4" ht="18.75" customHeight="1" x14ac:dyDescent="0.3">
      <c r="B38" s="5">
        <v>9</v>
      </c>
      <c r="C38" s="3" t="s">
        <v>11</v>
      </c>
      <c r="D38" s="33">
        <v>350</v>
      </c>
    </row>
    <row r="39" spans="1:4" x14ac:dyDescent="0.3">
      <c r="B39" s="5">
        <v>10</v>
      </c>
      <c r="C39" s="3" t="s">
        <v>12</v>
      </c>
      <c r="D39" s="33">
        <v>6000</v>
      </c>
    </row>
    <row r="40" spans="1:4" x14ac:dyDescent="0.3">
      <c r="B40" s="5">
        <v>11</v>
      </c>
      <c r="C40" s="3" t="s">
        <v>81</v>
      </c>
      <c r="D40" s="33">
        <v>600</v>
      </c>
    </row>
    <row r="41" spans="1:4" x14ac:dyDescent="0.3">
      <c r="B41" s="5">
        <v>12</v>
      </c>
      <c r="C41" s="3" t="s">
        <v>138</v>
      </c>
      <c r="D41" s="33">
        <v>3500</v>
      </c>
    </row>
    <row r="42" spans="1:4" x14ac:dyDescent="0.3">
      <c r="B42" s="5">
        <v>13</v>
      </c>
      <c r="C42" s="3" t="s">
        <v>14</v>
      </c>
      <c r="D42" s="33">
        <v>850</v>
      </c>
    </row>
    <row r="43" spans="1:4" ht="19.5" thickBot="1" x14ac:dyDescent="0.35">
      <c r="B43" s="5">
        <v>14</v>
      </c>
      <c r="C43" s="3" t="s">
        <v>15</v>
      </c>
      <c r="D43" s="33">
        <v>1100</v>
      </c>
    </row>
    <row r="44" spans="1:4" ht="19.5" thickBot="1" x14ac:dyDescent="0.35">
      <c r="A44" s="7" t="s">
        <v>62</v>
      </c>
      <c r="D44" s="43">
        <f>SUM(D30:D43)</f>
        <v>92110</v>
      </c>
    </row>
    <row r="45" spans="1:4" x14ac:dyDescent="0.3">
      <c r="A45" s="4"/>
      <c r="B45" s="6"/>
      <c r="C45" s="4"/>
      <c r="D45" s="12"/>
    </row>
    <row r="46" spans="1:4" x14ac:dyDescent="0.3">
      <c r="A46" s="3" t="s">
        <v>29</v>
      </c>
    </row>
    <row r="47" spans="1:4" x14ac:dyDescent="0.3">
      <c r="B47" s="5">
        <v>1</v>
      </c>
      <c r="C47" s="31" t="s">
        <v>82</v>
      </c>
      <c r="D47" s="33">
        <v>15000</v>
      </c>
    </row>
    <row r="48" spans="1:4" x14ac:dyDescent="0.3">
      <c r="B48" s="5">
        <v>2</v>
      </c>
      <c r="C48" s="31" t="s">
        <v>139</v>
      </c>
      <c r="D48" s="33">
        <v>5000</v>
      </c>
    </row>
    <row r="49" spans="1:4" x14ac:dyDescent="0.3">
      <c r="B49" s="5">
        <v>3</v>
      </c>
      <c r="C49" s="31" t="s">
        <v>30</v>
      </c>
      <c r="D49" s="33">
        <v>460</v>
      </c>
    </row>
    <row r="50" spans="1:4" x14ac:dyDescent="0.3">
      <c r="B50" s="5">
        <v>4</v>
      </c>
      <c r="C50" s="31" t="s">
        <v>35</v>
      </c>
      <c r="D50" s="33">
        <v>10</v>
      </c>
    </row>
    <row r="51" spans="1:4" x14ac:dyDescent="0.3">
      <c r="B51" s="5">
        <v>5</v>
      </c>
      <c r="C51" s="31" t="s">
        <v>31</v>
      </c>
      <c r="D51" s="33">
        <v>350</v>
      </c>
    </row>
    <row r="52" spans="1:4" ht="19.5" thickBot="1" x14ac:dyDescent="0.35">
      <c r="B52" s="5">
        <v>6</v>
      </c>
      <c r="C52" s="31" t="s">
        <v>34</v>
      </c>
      <c r="D52" s="33">
        <v>800</v>
      </c>
    </row>
    <row r="53" spans="1:4" ht="19.5" thickBot="1" x14ac:dyDescent="0.35">
      <c r="A53" s="7" t="s">
        <v>62</v>
      </c>
      <c r="D53" s="43">
        <f>SUM(D47:D52)</f>
        <v>21620</v>
      </c>
    </row>
    <row r="54" spans="1:4" x14ac:dyDescent="0.3">
      <c r="A54" s="4"/>
      <c r="B54" s="6"/>
      <c r="C54" s="4"/>
      <c r="D54" s="12"/>
    </row>
    <row r="55" spans="1:4" x14ac:dyDescent="0.3">
      <c r="A55" s="3" t="s">
        <v>140</v>
      </c>
    </row>
    <row r="56" spans="1:4" x14ac:dyDescent="0.3">
      <c r="B56" s="5">
        <v>1</v>
      </c>
      <c r="C56" s="3" t="s">
        <v>141</v>
      </c>
      <c r="D56" s="13">
        <v>900</v>
      </c>
    </row>
    <row r="57" spans="1:4" x14ac:dyDescent="0.3">
      <c r="B57" s="5">
        <v>2</v>
      </c>
      <c r="C57" s="3" t="s">
        <v>142</v>
      </c>
      <c r="D57" s="13">
        <v>12660</v>
      </c>
    </row>
    <row r="58" spans="1:4" x14ac:dyDescent="0.3">
      <c r="B58" s="5">
        <v>3</v>
      </c>
      <c r="C58" s="3" t="s">
        <v>143</v>
      </c>
      <c r="D58" s="13">
        <v>78835</v>
      </c>
    </row>
    <row r="59" spans="1:4" x14ac:dyDescent="0.3">
      <c r="B59" s="5">
        <v>4</v>
      </c>
      <c r="C59" s="3" t="s">
        <v>144</v>
      </c>
      <c r="D59" s="13">
        <v>5000</v>
      </c>
    </row>
    <row r="60" spans="1:4" x14ac:dyDescent="0.3">
      <c r="B60" s="5">
        <v>5</v>
      </c>
      <c r="C60" s="3" t="s">
        <v>60</v>
      </c>
      <c r="D60" s="13">
        <v>3500</v>
      </c>
    </row>
    <row r="61" spans="1:4" x14ac:dyDescent="0.3">
      <c r="B61" s="5">
        <v>6</v>
      </c>
      <c r="C61" s="3" t="s">
        <v>145</v>
      </c>
      <c r="D61" s="13">
        <v>0</v>
      </c>
    </row>
    <row r="62" spans="1:4" x14ac:dyDescent="0.3">
      <c r="B62" s="5">
        <v>7</v>
      </c>
      <c r="C62" s="3" t="s">
        <v>146</v>
      </c>
      <c r="D62" s="13">
        <v>20000</v>
      </c>
    </row>
    <row r="63" spans="1:4" x14ac:dyDescent="0.3">
      <c r="B63" s="5">
        <v>8</v>
      </c>
      <c r="C63" s="3" t="s">
        <v>147</v>
      </c>
      <c r="D63" s="13">
        <v>300</v>
      </c>
    </row>
    <row r="64" spans="1:4" ht="19.5" thickBot="1" x14ac:dyDescent="0.35">
      <c r="B64" s="5">
        <v>9</v>
      </c>
      <c r="C64" s="3" t="s">
        <v>61</v>
      </c>
      <c r="D64" s="13">
        <v>5000</v>
      </c>
    </row>
    <row r="65" spans="1:4" ht="21.75" thickBot="1" x14ac:dyDescent="0.4">
      <c r="A65" s="7" t="s">
        <v>62</v>
      </c>
      <c r="C65" s="16"/>
      <c r="D65" s="43">
        <f>SUM(D56:D64)</f>
        <v>126195</v>
      </c>
    </row>
    <row r="66" spans="1:4" ht="21" x14ac:dyDescent="0.35">
      <c r="A66" s="4"/>
      <c r="B66" s="6"/>
      <c r="C66" s="19"/>
      <c r="D66" s="12"/>
    </row>
    <row r="67" spans="1:4" x14ac:dyDescent="0.3">
      <c r="A67" s="3" t="s">
        <v>149</v>
      </c>
    </row>
    <row r="68" spans="1:4" x14ac:dyDescent="0.3">
      <c r="B68" s="5">
        <v>1</v>
      </c>
      <c r="C68" s="3" t="s">
        <v>177</v>
      </c>
      <c r="D68" s="13">
        <v>3000</v>
      </c>
    </row>
    <row r="69" spans="1:4" x14ac:dyDescent="0.3">
      <c r="B69" s="5">
        <v>2</v>
      </c>
      <c r="C69" s="3" t="s">
        <v>150</v>
      </c>
      <c r="D69" s="13">
        <v>1500</v>
      </c>
    </row>
    <row r="70" spans="1:4" x14ac:dyDescent="0.3">
      <c r="B70" s="5">
        <v>3</v>
      </c>
      <c r="C70" s="3" t="s">
        <v>77</v>
      </c>
      <c r="D70" s="13">
        <v>700</v>
      </c>
    </row>
    <row r="71" spans="1:4" x14ac:dyDescent="0.3">
      <c r="B71" s="5">
        <v>4</v>
      </c>
      <c r="C71" s="3" t="s">
        <v>151</v>
      </c>
      <c r="D71" s="13">
        <v>5000</v>
      </c>
    </row>
    <row r="72" spans="1:4" x14ac:dyDescent="0.3">
      <c r="B72" s="5">
        <v>5</v>
      </c>
      <c r="C72" s="3" t="s">
        <v>78</v>
      </c>
      <c r="D72" s="13">
        <v>150</v>
      </c>
    </row>
    <row r="73" spans="1:4" ht="19.5" thickBot="1" x14ac:dyDescent="0.35">
      <c r="B73" s="5">
        <v>6</v>
      </c>
      <c r="C73" s="3" t="s">
        <v>79</v>
      </c>
      <c r="D73" s="40">
        <v>500</v>
      </c>
    </row>
    <row r="74" spans="1:4" ht="21.75" thickBot="1" x14ac:dyDescent="0.4">
      <c r="A74" s="7" t="s">
        <v>62</v>
      </c>
      <c r="C74" s="16"/>
      <c r="D74" s="43">
        <f>SUM(D68:D73)</f>
        <v>10850</v>
      </c>
    </row>
    <row r="75" spans="1:4" ht="21" x14ac:dyDescent="0.35">
      <c r="A75" s="4"/>
      <c r="B75" s="6"/>
      <c r="C75" s="19"/>
      <c r="D75" s="12"/>
    </row>
    <row r="76" spans="1:4" ht="21" x14ac:dyDescent="0.35">
      <c r="A76" s="3" t="s">
        <v>32</v>
      </c>
      <c r="C76" s="16"/>
    </row>
    <row r="77" spans="1:4" x14ac:dyDescent="0.3">
      <c r="B77" s="5">
        <v>1</v>
      </c>
      <c r="C77" s="3" t="s">
        <v>33</v>
      </c>
      <c r="D77" s="13">
        <v>2200</v>
      </c>
    </row>
    <row r="78" spans="1:4" x14ac:dyDescent="0.3">
      <c r="B78" s="5">
        <v>2</v>
      </c>
      <c r="C78" s="3" t="s">
        <v>152</v>
      </c>
      <c r="D78" s="13">
        <v>800</v>
      </c>
    </row>
    <row r="79" spans="1:4" x14ac:dyDescent="0.3">
      <c r="B79" s="5">
        <v>3</v>
      </c>
      <c r="C79" s="3" t="s">
        <v>153</v>
      </c>
      <c r="D79" s="13">
        <v>800</v>
      </c>
    </row>
    <row r="80" spans="1:4" x14ac:dyDescent="0.3">
      <c r="B80" s="5">
        <v>4</v>
      </c>
      <c r="C80" s="3" t="s">
        <v>35</v>
      </c>
      <c r="D80" s="13">
        <v>10</v>
      </c>
    </row>
    <row r="81" spans="1:4" x14ac:dyDescent="0.3">
      <c r="B81" s="5">
        <v>5</v>
      </c>
      <c r="C81" s="3" t="s">
        <v>36</v>
      </c>
      <c r="D81" s="13">
        <v>500</v>
      </c>
    </row>
    <row r="82" spans="1:4" x14ac:dyDescent="0.3">
      <c r="B82" s="5">
        <v>6</v>
      </c>
      <c r="C82" s="3" t="s">
        <v>37</v>
      </c>
      <c r="D82" s="13">
        <v>300</v>
      </c>
    </row>
    <row r="83" spans="1:4" x14ac:dyDescent="0.3">
      <c r="B83" s="5">
        <v>7</v>
      </c>
      <c r="C83" s="3" t="s">
        <v>38</v>
      </c>
      <c r="D83" s="13">
        <v>2000</v>
      </c>
    </row>
    <row r="84" spans="1:4" ht="37.5" x14ac:dyDescent="0.3">
      <c r="B84" s="5">
        <v>8</v>
      </c>
      <c r="C84" s="17" t="s">
        <v>154</v>
      </c>
      <c r="D84" s="13">
        <v>0</v>
      </c>
    </row>
    <row r="85" spans="1:4" x14ac:dyDescent="0.3">
      <c r="B85" s="5">
        <v>9</v>
      </c>
      <c r="C85" s="3" t="s">
        <v>155</v>
      </c>
    </row>
    <row r="86" spans="1:4" x14ac:dyDescent="0.3">
      <c r="B86" s="5">
        <v>10</v>
      </c>
      <c r="C86" s="3" t="s">
        <v>156</v>
      </c>
      <c r="D86" s="13">
        <v>0</v>
      </c>
    </row>
    <row r="87" spans="1:4" ht="19.5" thickBot="1" x14ac:dyDescent="0.35">
      <c r="B87" s="5">
        <v>11</v>
      </c>
      <c r="C87" s="3" t="s">
        <v>157</v>
      </c>
      <c r="D87" s="13">
        <v>0</v>
      </c>
    </row>
    <row r="88" spans="1:4" ht="19.5" thickBot="1" x14ac:dyDescent="0.35">
      <c r="A88" s="7" t="s">
        <v>62</v>
      </c>
      <c r="D88" s="43">
        <f>SUM(D77:D87)</f>
        <v>6610</v>
      </c>
    </row>
    <row r="89" spans="1:4" x14ac:dyDescent="0.3">
      <c r="A89" s="4"/>
      <c r="B89" s="6"/>
      <c r="C89" s="4"/>
      <c r="D89" s="12"/>
    </row>
    <row r="90" spans="1:4" s="1" customFormat="1" x14ac:dyDescent="0.3">
      <c r="A90" s="10"/>
      <c r="B90" s="11"/>
      <c r="C90" s="10"/>
      <c r="D90" s="29"/>
    </row>
    <row r="91" spans="1:4" s="1" customFormat="1" x14ac:dyDescent="0.3">
      <c r="A91" s="10"/>
      <c r="B91" s="11"/>
      <c r="C91" s="10"/>
      <c r="D91" s="29"/>
    </row>
    <row r="92" spans="1:4" s="1" customFormat="1" x14ac:dyDescent="0.3">
      <c r="A92" s="10"/>
      <c r="B92" s="11"/>
      <c r="C92" s="62" t="s">
        <v>62</v>
      </c>
      <c r="D92" s="61">
        <f>SUM(D88,D74,D65,D53,D44,D27,D7)</f>
        <v>408605</v>
      </c>
    </row>
    <row r="93" spans="1:4" s="1" customFormat="1" x14ac:dyDescent="0.3">
      <c r="A93" s="10"/>
      <c r="B93" s="11"/>
      <c r="C93" s="10"/>
      <c r="D93" s="51"/>
    </row>
    <row r="94" spans="1:4" s="1" customFormat="1" x14ac:dyDescent="0.3">
      <c r="A94" s="23"/>
      <c r="B94" s="11"/>
      <c r="C94" s="10"/>
      <c r="D94" s="51"/>
    </row>
    <row r="95" spans="1:4" s="1" customFormat="1" x14ac:dyDescent="0.3">
      <c r="A95" s="10"/>
      <c r="B95" s="11"/>
      <c r="C95" s="10"/>
      <c r="D95" s="51"/>
    </row>
    <row r="96" spans="1:4" s="1" customFormat="1" x14ac:dyDescent="0.3">
      <c r="A96" s="10"/>
      <c r="B96" s="11"/>
      <c r="C96" s="10"/>
      <c r="D96" s="51"/>
    </row>
    <row r="97" spans="1:4" s="1" customFormat="1" x14ac:dyDescent="0.3">
      <c r="A97" s="10"/>
      <c r="B97" s="11"/>
      <c r="C97" s="10"/>
      <c r="D97" s="51"/>
    </row>
    <row r="98" spans="1:4" s="1" customFormat="1" x14ac:dyDescent="0.3">
      <c r="A98" s="10"/>
      <c r="B98" s="11"/>
      <c r="C98" s="10"/>
      <c r="D98" s="51"/>
    </row>
    <row r="99" spans="1:4" s="1" customFormat="1" x14ac:dyDescent="0.3">
      <c r="A99" s="10"/>
      <c r="B99" s="11"/>
      <c r="C99" s="10"/>
      <c r="D99" s="51"/>
    </row>
    <row r="100" spans="1:4" s="1" customFormat="1" x14ac:dyDescent="0.3">
      <c r="A100" s="10"/>
      <c r="B100" s="11"/>
      <c r="C100" s="10"/>
      <c r="D100" s="51"/>
    </row>
    <row r="101" spans="1:4" s="1" customFormat="1" x14ac:dyDescent="0.3">
      <c r="A101" s="10"/>
      <c r="B101" s="11"/>
      <c r="C101" s="10"/>
      <c r="D101" s="51"/>
    </row>
    <row r="102" spans="1:4" s="1" customFormat="1" x14ac:dyDescent="0.3">
      <c r="A102" s="10"/>
      <c r="B102" s="11"/>
      <c r="C102" s="10"/>
      <c r="D102" s="51"/>
    </row>
    <row r="103" spans="1:4" s="1" customFormat="1" x14ac:dyDescent="0.3">
      <c r="A103" s="23"/>
      <c r="B103" s="11"/>
      <c r="C103" s="10"/>
      <c r="D103" s="51"/>
    </row>
    <row r="104" spans="1:4" s="1" customFormat="1" x14ac:dyDescent="0.3">
      <c r="A104" s="10"/>
      <c r="B104" s="11"/>
      <c r="C104" s="10"/>
      <c r="D104" s="51"/>
    </row>
    <row r="105" spans="1:4" s="1" customFormat="1" x14ac:dyDescent="0.3">
      <c r="A105" s="10"/>
      <c r="B105" s="11"/>
      <c r="C105" s="10"/>
      <c r="D105" s="51"/>
    </row>
    <row r="106" spans="1:4" s="1" customFormat="1" x14ac:dyDescent="0.3">
      <c r="A106" s="10"/>
      <c r="B106" s="11"/>
      <c r="C106" s="10"/>
      <c r="D106" s="51"/>
    </row>
    <row r="107" spans="1:4" s="1" customFormat="1" x14ac:dyDescent="0.3">
      <c r="A107" s="10"/>
      <c r="B107" s="11"/>
      <c r="C107" s="10"/>
      <c r="D107" s="51"/>
    </row>
    <row r="108" spans="1:4" s="1" customFormat="1" x14ac:dyDescent="0.3">
      <c r="A108" s="10"/>
      <c r="B108" s="11"/>
      <c r="C108" s="10"/>
      <c r="D108" s="51"/>
    </row>
    <row r="109" spans="1:4" s="1" customFormat="1" x14ac:dyDescent="0.3">
      <c r="A109" s="45"/>
      <c r="B109" s="11"/>
      <c r="C109" s="10"/>
      <c r="D109" s="51"/>
    </row>
    <row r="110" spans="1:4" s="1" customFormat="1" x14ac:dyDescent="0.3">
      <c r="A110" s="10"/>
      <c r="B110" s="11"/>
      <c r="C110" s="10"/>
      <c r="D110" s="51"/>
    </row>
    <row r="111" spans="1:4" s="1" customFormat="1" x14ac:dyDescent="0.3">
      <c r="A111" s="10"/>
      <c r="B111" s="11"/>
      <c r="C111" s="10"/>
      <c r="D111" s="51"/>
    </row>
    <row r="112" spans="1:4" s="1" customFormat="1" x14ac:dyDescent="0.3">
      <c r="A112" s="10"/>
      <c r="B112" s="11"/>
      <c r="C112" s="10"/>
      <c r="D112" s="51"/>
    </row>
    <row r="113" spans="1:4" s="1" customFormat="1" x14ac:dyDescent="0.3">
      <c r="A113" s="10"/>
      <c r="B113" s="11"/>
      <c r="C113" s="10"/>
      <c r="D113" s="51"/>
    </row>
    <row r="114" spans="1:4" s="1" customFormat="1" x14ac:dyDescent="0.3">
      <c r="A114" s="10"/>
      <c r="B114" s="11"/>
      <c r="C114" s="10"/>
      <c r="D114" s="51"/>
    </row>
    <row r="115" spans="1:4" s="1" customFormat="1" x14ac:dyDescent="0.3">
      <c r="A115" s="10"/>
      <c r="B115" s="11"/>
      <c r="C115" s="10"/>
      <c r="D115" s="51"/>
    </row>
    <row r="116" spans="1:4" s="1" customFormat="1" x14ac:dyDescent="0.3">
      <c r="A116" s="10"/>
      <c r="B116" s="11"/>
      <c r="C116" s="10"/>
      <c r="D116" s="51"/>
    </row>
    <row r="117" spans="1:4" s="1" customFormat="1" x14ac:dyDescent="0.3">
      <c r="A117" s="10"/>
      <c r="B117" s="11"/>
      <c r="C117" s="45"/>
      <c r="D117" s="51"/>
    </row>
    <row r="118" spans="1:4" s="1" customFormat="1" x14ac:dyDescent="0.3">
      <c r="A118" s="10"/>
      <c r="B118" s="11"/>
      <c r="C118" s="10"/>
      <c r="D118" s="51"/>
    </row>
    <row r="119" spans="1:4" s="1" customFormat="1" x14ac:dyDescent="0.3">
      <c r="A119" s="10"/>
      <c r="B119" s="11"/>
      <c r="C119" s="10"/>
      <c r="D119" s="51"/>
    </row>
    <row r="120" spans="1:4" s="1" customFormat="1" x14ac:dyDescent="0.3">
      <c r="A120" s="10"/>
      <c r="B120" s="11"/>
      <c r="C120" s="10"/>
      <c r="D120" s="51"/>
    </row>
    <row r="121" spans="1:4" s="1" customFormat="1" x14ac:dyDescent="0.3">
      <c r="A121" s="46"/>
      <c r="B121" s="47"/>
      <c r="C121" s="48"/>
      <c r="D121" s="25"/>
    </row>
    <row r="122" spans="1:4" s="1" customFormat="1" x14ac:dyDescent="0.3">
      <c r="A122" s="49"/>
      <c r="B122" s="11"/>
      <c r="C122" s="45"/>
      <c r="D122" s="25"/>
    </row>
    <row r="123" spans="1:4" s="1" customFormat="1" x14ac:dyDescent="0.3">
      <c r="A123" s="50"/>
      <c r="B123" s="49"/>
      <c r="C123" s="10"/>
      <c r="D123" s="52"/>
    </row>
    <row r="124" spans="1:4" s="1" customFormat="1" x14ac:dyDescent="0.3">
      <c r="A124" s="10"/>
      <c r="B124" s="11"/>
      <c r="C124" s="10"/>
      <c r="D124" s="51"/>
    </row>
    <row r="125" spans="1:4" s="1" customFormat="1" x14ac:dyDescent="0.3">
      <c r="A125" s="10"/>
      <c r="B125" s="11"/>
      <c r="C125" s="10"/>
      <c r="D125" s="51"/>
    </row>
    <row r="126" spans="1:4" s="1" customFormat="1" x14ac:dyDescent="0.3">
      <c r="A126" s="10"/>
      <c r="B126" s="11"/>
      <c r="C126" s="10"/>
      <c r="D126" s="51"/>
    </row>
    <row r="127" spans="1:4" s="1" customFormat="1" x14ac:dyDescent="0.3">
      <c r="A127" s="23"/>
      <c r="B127" s="11"/>
      <c r="C127" s="10"/>
      <c r="D127" s="51"/>
    </row>
    <row r="128" spans="1:4" s="1" customFormat="1" x14ac:dyDescent="0.3">
      <c r="A128" s="10"/>
      <c r="B128" s="11"/>
      <c r="C128" s="10"/>
      <c r="D128" s="51"/>
    </row>
    <row r="129" spans="1:4" s="1" customFormat="1" x14ac:dyDescent="0.3">
      <c r="A129" s="10"/>
      <c r="B129" s="11"/>
      <c r="C129" s="10"/>
      <c r="D129" s="51"/>
    </row>
    <row r="130" spans="1:4" s="1" customFormat="1" x14ac:dyDescent="0.3">
      <c r="A130" s="10"/>
      <c r="B130" s="11"/>
      <c r="C130" s="10"/>
      <c r="D130" s="51"/>
    </row>
    <row r="131" spans="1:4" x14ac:dyDescent="0.3">
      <c r="D131" s="40"/>
    </row>
    <row r="132" spans="1:4" x14ac:dyDescent="0.3">
      <c r="D132" s="40"/>
    </row>
    <row r="133" spans="1:4" x14ac:dyDescent="0.3">
      <c r="D133" s="40"/>
    </row>
    <row r="134" spans="1:4" x14ac:dyDescent="0.3">
      <c r="D134" s="40"/>
    </row>
    <row r="135" spans="1:4" x14ac:dyDescent="0.3">
      <c r="D135" s="4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H8" sqref="H8"/>
    </sheetView>
  </sheetViews>
  <sheetFormatPr defaultRowHeight="15" x14ac:dyDescent="0.25"/>
  <cols>
    <col min="1" max="1" width="33.7109375" customWidth="1"/>
    <col min="2" max="2" width="19.140625" customWidth="1"/>
    <col min="3" max="3" width="35.7109375" customWidth="1"/>
    <col min="4" max="4" width="22.7109375" customWidth="1"/>
  </cols>
  <sheetData>
    <row r="1" spans="1:4" ht="18.75" x14ac:dyDescent="0.3">
      <c r="A1" s="3"/>
      <c r="B1" s="5" t="s">
        <v>0</v>
      </c>
      <c r="C1" s="3" t="s">
        <v>1</v>
      </c>
      <c r="D1" s="3" t="s">
        <v>2</v>
      </c>
    </row>
    <row r="2" spans="1:4" ht="18.75" x14ac:dyDescent="0.3">
      <c r="A2" s="4"/>
      <c r="B2" s="6"/>
      <c r="C2" s="4"/>
      <c r="D2" s="12"/>
    </row>
    <row r="3" spans="1:4" ht="38.25" x14ac:dyDescent="0.35">
      <c r="A3" s="17" t="s">
        <v>181</v>
      </c>
      <c r="B3" s="5"/>
      <c r="C3" s="3"/>
      <c r="D3" s="18"/>
    </row>
    <row r="4" spans="1:4" ht="21" x14ac:dyDescent="0.35">
      <c r="A4" s="3"/>
      <c r="B4" s="5">
        <v>1</v>
      </c>
      <c r="C4" s="3" t="s">
        <v>71</v>
      </c>
      <c r="D4" s="18">
        <v>800</v>
      </c>
    </row>
    <row r="5" spans="1:4" ht="21" x14ac:dyDescent="0.35">
      <c r="A5" s="3"/>
      <c r="B5" s="5">
        <v>2</v>
      </c>
      <c r="C5" s="3" t="s">
        <v>13</v>
      </c>
      <c r="D5" s="18">
        <v>50</v>
      </c>
    </row>
    <row r="6" spans="1:4" ht="21.75" thickBot="1" x14ac:dyDescent="0.4">
      <c r="A6" s="3"/>
      <c r="B6" s="5">
        <v>3</v>
      </c>
      <c r="C6" s="3" t="s">
        <v>4</v>
      </c>
      <c r="D6" s="18">
        <v>10</v>
      </c>
    </row>
    <row r="7" spans="1:4" ht="21.75" thickBot="1" x14ac:dyDescent="0.4">
      <c r="A7" s="7" t="s">
        <v>62</v>
      </c>
      <c r="B7" s="5"/>
      <c r="C7" s="3"/>
      <c r="D7" s="36">
        <f>SUM(D4:D6)</f>
        <v>860</v>
      </c>
    </row>
    <row r="8" spans="1:4" ht="21" x14ac:dyDescent="0.35">
      <c r="A8" s="4"/>
      <c r="B8" s="6"/>
      <c r="C8" s="4"/>
      <c r="D8" s="20"/>
    </row>
    <row r="9" spans="1:4" ht="21" x14ac:dyDescent="0.35">
      <c r="A9" s="3" t="s">
        <v>182</v>
      </c>
      <c r="B9" s="5"/>
      <c r="C9" s="3"/>
      <c r="D9" s="58"/>
    </row>
    <row r="10" spans="1:4" ht="18.75" x14ac:dyDescent="0.3">
      <c r="A10" s="28"/>
      <c r="B10" s="5">
        <v>1</v>
      </c>
      <c r="C10" s="3" t="s">
        <v>67</v>
      </c>
      <c r="D10" s="33">
        <v>800</v>
      </c>
    </row>
    <row r="11" spans="1:4" ht="18.75" x14ac:dyDescent="0.3">
      <c r="B11" s="5">
        <v>2</v>
      </c>
      <c r="C11" s="3" t="s">
        <v>160</v>
      </c>
      <c r="D11" s="33">
        <v>0</v>
      </c>
    </row>
    <row r="12" spans="1:4" ht="37.5" x14ac:dyDescent="0.3">
      <c r="B12" s="5">
        <v>3</v>
      </c>
      <c r="C12" s="17" t="s">
        <v>161</v>
      </c>
      <c r="D12" s="33">
        <v>120</v>
      </c>
    </row>
    <row r="13" spans="1:4" ht="19.5" thickBot="1" x14ac:dyDescent="0.35">
      <c r="B13" s="5">
        <v>4</v>
      </c>
      <c r="C13" s="3" t="s">
        <v>162</v>
      </c>
      <c r="D13" s="54">
        <v>800</v>
      </c>
    </row>
    <row r="14" spans="1:4" s="28" customFormat="1" ht="19.5" thickBot="1" x14ac:dyDescent="0.35">
      <c r="A14" s="7" t="s">
        <v>62</v>
      </c>
      <c r="B14" s="5"/>
      <c r="C14" s="3"/>
      <c r="D14" s="57">
        <f>SUM(D10:D13)</f>
        <v>1720</v>
      </c>
    </row>
    <row r="15" spans="1:4" x14ac:dyDescent="0.25">
      <c r="A15" s="2"/>
      <c r="B15" s="2"/>
      <c r="C15" s="2"/>
      <c r="D15" s="2"/>
    </row>
    <row r="16" spans="1:4" ht="18.75" x14ac:dyDescent="0.3">
      <c r="A16" s="3" t="s">
        <v>183</v>
      </c>
    </row>
    <row r="17" spans="1:4" ht="18.75" x14ac:dyDescent="0.3">
      <c r="B17" s="5">
        <v>1</v>
      </c>
      <c r="C17" s="3" t="s">
        <v>163</v>
      </c>
      <c r="D17" s="55">
        <v>4500</v>
      </c>
    </row>
    <row r="18" spans="1:4" ht="18.75" x14ac:dyDescent="0.3">
      <c r="B18" s="5">
        <v>2</v>
      </c>
      <c r="C18" s="3" t="s">
        <v>164</v>
      </c>
      <c r="D18" s="55">
        <v>300</v>
      </c>
    </row>
    <row r="19" spans="1:4" ht="18.75" x14ac:dyDescent="0.3">
      <c r="B19" s="5">
        <v>3</v>
      </c>
      <c r="C19" s="3" t="s">
        <v>165</v>
      </c>
      <c r="D19" s="55">
        <v>300</v>
      </c>
    </row>
    <row r="20" spans="1:4" ht="57" thickBot="1" x14ac:dyDescent="0.35">
      <c r="B20" s="5">
        <v>4</v>
      </c>
      <c r="C20" s="17" t="s">
        <v>166</v>
      </c>
      <c r="D20" s="55">
        <v>300</v>
      </c>
    </row>
    <row r="21" spans="1:4" ht="19.5" thickBot="1" x14ac:dyDescent="0.35">
      <c r="A21" s="7" t="s">
        <v>62</v>
      </c>
      <c r="D21" s="56">
        <f>SUM(D17:D20)</f>
        <v>5400</v>
      </c>
    </row>
    <row r="22" spans="1:4" x14ac:dyDescent="0.25">
      <c r="A22" s="2"/>
      <c r="B22" s="2"/>
      <c r="C22" s="2"/>
      <c r="D22" s="2"/>
    </row>
    <row r="23" spans="1:4" ht="18.75" x14ac:dyDescent="0.3">
      <c r="A23" s="3" t="s">
        <v>184</v>
      </c>
    </row>
    <row r="24" spans="1:4" ht="18.75" x14ac:dyDescent="0.3">
      <c r="B24" s="5">
        <v>1</v>
      </c>
      <c r="C24" s="3" t="s">
        <v>167</v>
      </c>
      <c r="D24" s="55">
        <v>4000</v>
      </c>
    </row>
    <row r="25" spans="1:4" ht="18.75" x14ac:dyDescent="0.3">
      <c r="B25" s="5">
        <v>2</v>
      </c>
      <c r="C25" s="3" t="s">
        <v>71</v>
      </c>
      <c r="D25" s="55">
        <v>600</v>
      </c>
    </row>
    <row r="26" spans="1:4" ht="19.5" thickBot="1" x14ac:dyDescent="0.35">
      <c r="B26" s="5">
        <v>3</v>
      </c>
      <c r="C26" s="3" t="s">
        <v>4</v>
      </c>
      <c r="D26" s="55">
        <v>10</v>
      </c>
    </row>
    <row r="27" spans="1:4" ht="19.5" thickBot="1" x14ac:dyDescent="0.35">
      <c r="A27" s="7" t="s">
        <v>62</v>
      </c>
      <c r="B27" s="3"/>
      <c r="C27" s="3"/>
      <c r="D27" s="56">
        <f>SUM(D24:D26)</f>
        <v>4610</v>
      </c>
    </row>
    <row r="28" spans="1:4" ht="18.75" x14ac:dyDescent="0.3">
      <c r="A28" s="2"/>
      <c r="B28" s="4"/>
      <c r="C28" s="4"/>
      <c r="D28" s="4"/>
    </row>
    <row r="29" spans="1:4" ht="18.75" x14ac:dyDescent="0.3">
      <c r="A29" s="3" t="s">
        <v>185</v>
      </c>
      <c r="B29" s="3"/>
      <c r="C29" s="3"/>
      <c r="D29" s="3"/>
    </row>
    <row r="30" spans="1:4" ht="18.75" x14ac:dyDescent="0.3">
      <c r="A30" s="3"/>
      <c r="B30" s="3">
        <v>1</v>
      </c>
      <c r="C30" s="3" t="s">
        <v>168</v>
      </c>
      <c r="D30" s="33">
        <v>1000</v>
      </c>
    </row>
    <row r="31" spans="1:4" ht="18.75" x14ac:dyDescent="0.3">
      <c r="A31" s="3"/>
      <c r="B31" s="3">
        <v>2</v>
      </c>
      <c r="C31" s="3" t="s">
        <v>169</v>
      </c>
      <c r="D31" s="33">
        <v>200</v>
      </c>
    </row>
    <row r="32" spans="1:4" ht="18.75" x14ac:dyDescent="0.3">
      <c r="A32" s="3"/>
      <c r="B32" s="3">
        <v>3</v>
      </c>
      <c r="C32" s="3" t="s">
        <v>4</v>
      </c>
      <c r="D32" s="33">
        <v>10</v>
      </c>
    </row>
    <row r="33" spans="1:4" ht="18.75" x14ac:dyDescent="0.3">
      <c r="A33" s="3"/>
      <c r="B33" s="3">
        <v>4</v>
      </c>
      <c r="C33" s="3" t="s">
        <v>170</v>
      </c>
      <c r="D33" s="33">
        <v>50</v>
      </c>
    </row>
    <row r="34" spans="1:4" ht="18.75" x14ac:dyDescent="0.3">
      <c r="A34" s="3"/>
      <c r="B34" s="3">
        <v>5</v>
      </c>
      <c r="C34" s="3" t="s">
        <v>171</v>
      </c>
      <c r="D34" s="33">
        <v>600</v>
      </c>
    </row>
    <row r="35" spans="1:4" ht="18.75" x14ac:dyDescent="0.3">
      <c r="A35" s="3"/>
      <c r="B35" s="3">
        <v>6</v>
      </c>
      <c r="C35" s="3" t="s">
        <v>172</v>
      </c>
      <c r="D35" s="33">
        <v>1100</v>
      </c>
    </row>
    <row r="36" spans="1:4" ht="18.75" x14ac:dyDescent="0.3">
      <c r="A36" s="3"/>
      <c r="B36" s="3">
        <v>7</v>
      </c>
      <c r="C36" s="3" t="s">
        <v>173</v>
      </c>
      <c r="D36" s="33">
        <v>300</v>
      </c>
    </row>
    <row r="37" spans="1:4" ht="18.75" x14ac:dyDescent="0.3">
      <c r="A37" s="3"/>
      <c r="B37" s="3">
        <v>8</v>
      </c>
      <c r="C37" s="3" t="s">
        <v>174</v>
      </c>
      <c r="D37" s="33">
        <v>200</v>
      </c>
    </row>
    <row r="38" spans="1:4" ht="18.75" x14ac:dyDescent="0.3">
      <c r="A38" s="3"/>
      <c r="B38" s="3">
        <v>9</v>
      </c>
      <c r="C38" s="3" t="s">
        <v>175</v>
      </c>
      <c r="D38" s="33">
        <v>150</v>
      </c>
    </row>
    <row r="39" spans="1:4" ht="19.5" thickBot="1" x14ac:dyDescent="0.35">
      <c r="A39" s="3"/>
      <c r="B39" s="3">
        <v>10</v>
      </c>
      <c r="C39" s="3" t="s">
        <v>176</v>
      </c>
      <c r="D39" s="54">
        <v>0</v>
      </c>
    </row>
    <row r="40" spans="1:4" ht="19.5" thickBot="1" x14ac:dyDescent="0.35">
      <c r="A40" s="7" t="s">
        <v>62</v>
      </c>
      <c r="B40" s="3"/>
      <c r="C40" s="3"/>
      <c r="D40" s="56">
        <f>SUM(D30:D39)</f>
        <v>3610</v>
      </c>
    </row>
    <row r="41" spans="1:4" x14ac:dyDescent="0.25">
      <c r="A41" s="2"/>
      <c r="B41" s="2"/>
      <c r="C41" s="2"/>
      <c r="D41" s="2"/>
    </row>
    <row r="44" spans="1:4" ht="18.75" x14ac:dyDescent="0.3">
      <c r="C44" s="62" t="s">
        <v>62</v>
      </c>
      <c r="D44" s="60">
        <f>SUM(D40,D27,D21,D14,D7)</f>
        <v>16200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25" workbookViewId="0"/>
  </sheetViews>
  <sheetFormatPr defaultColWidth="8.85546875" defaultRowHeight="15" x14ac:dyDescent="0.25"/>
  <cols>
    <col min="1" max="1" width="39.85546875" customWidth="1"/>
    <col min="2" max="2" width="42.85546875" customWidth="1"/>
    <col min="3" max="3" width="36.140625" customWidth="1"/>
    <col min="4" max="4" width="23.85546875" customWidth="1"/>
  </cols>
  <sheetData>
    <row r="1" spans="1:4" ht="18.75" x14ac:dyDescent="0.3">
      <c r="A1" s="3"/>
      <c r="B1" s="5" t="s">
        <v>0</v>
      </c>
      <c r="C1" s="3" t="s">
        <v>1</v>
      </c>
      <c r="D1" s="3" t="s">
        <v>2</v>
      </c>
    </row>
    <row r="2" spans="1:4" ht="18.75" x14ac:dyDescent="0.3">
      <c r="A2" s="4"/>
      <c r="B2" s="6"/>
      <c r="C2" s="2"/>
      <c r="D2" s="8"/>
    </row>
    <row r="3" spans="1:4" ht="18.75" x14ac:dyDescent="0.3">
      <c r="A3" s="3" t="s">
        <v>179</v>
      </c>
      <c r="B3" s="5"/>
      <c r="C3" s="3"/>
      <c r="D3" s="13"/>
    </row>
    <row r="4" spans="1:4" ht="18.75" x14ac:dyDescent="0.3">
      <c r="A4" s="3"/>
      <c r="B4" s="5">
        <v>1</v>
      </c>
      <c r="C4" s="3" t="s">
        <v>85</v>
      </c>
      <c r="D4" s="13"/>
    </row>
    <row r="5" spans="1:4" ht="18.75" x14ac:dyDescent="0.3">
      <c r="A5" s="3"/>
      <c r="B5" s="5">
        <v>2</v>
      </c>
      <c r="C5" s="3" t="s">
        <v>39</v>
      </c>
      <c r="D5" s="13"/>
    </row>
    <row r="6" spans="1:4" ht="18.75" x14ac:dyDescent="0.3">
      <c r="A6" s="3"/>
      <c r="B6" s="5">
        <v>3</v>
      </c>
      <c r="C6" s="3" t="s">
        <v>40</v>
      </c>
      <c r="D6" s="13"/>
    </row>
    <row r="7" spans="1:4" ht="18.75" x14ac:dyDescent="0.3">
      <c r="A7" s="3"/>
      <c r="B7" s="5">
        <v>4</v>
      </c>
      <c r="C7" s="3" t="s">
        <v>41</v>
      </c>
      <c r="D7" s="13"/>
    </row>
    <row r="8" spans="1:4" ht="18.75" x14ac:dyDescent="0.3">
      <c r="A8" s="3"/>
      <c r="B8" s="5">
        <v>5</v>
      </c>
      <c r="C8" s="3" t="s">
        <v>42</v>
      </c>
      <c r="D8" s="13"/>
    </row>
    <row r="9" spans="1:4" ht="18.75" x14ac:dyDescent="0.3">
      <c r="A9" s="3"/>
      <c r="B9" s="5">
        <v>6</v>
      </c>
      <c r="C9" s="3" t="s">
        <v>43</v>
      </c>
      <c r="D9" s="13"/>
    </row>
    <row r="10" spans="1:4" ht="18.75" x14ac:dyDescent="0.3">
      <c r="A10" s="3"/>
      <c r="B10" s="5">
        <v>7</v>
      </c>
      <c r="C10" s="3" t="s">
        <v>44</v>
      </c>
      <c r="D10" s="13"/>
    </row>
    <row r="11" spans="1:4" ht="18.75" x14ac:dyDescent="0.3">
      <c r="A11" s="3"/>
      <c r="B11" s="5">
        <v>8</v>
      </c>
      <c r="C11" s="3" t="s">
        <v>53</v>
      </c>
      <c r="D11" s="13"/>
    </row>
    <row r="12" spans="1:4" ht="18.75" x14ac:dyDescent="0.3">
      <c r="A12" s="3"/>
      <c r="B12" s="5">
        <v>9</v>
      </c>
      <c r="C12" s="3" t="s">
        <v>126</v>
      </c>
      <c r="D12" s="13"/>
    </row>
    <row r="13" spans="1:4" ht="18.75" x14ac:dyDescent="0.3">
      <c r="A13" s="3"/>
      <c r="B13" s="5">
        <v>10</v>
      </c>
      <c r="C13" s="3" t="s">
        <v>54</v>
      </c>
      <c r="D13" s="13"/>
    </row>
    <row r="14" spans="1:4" ht="18.75" x14ac:dyDescent="0.3">
      <c r="A14" s="3"/>
      <c r="B14" s="5">
        <v>11</v>
      </c>
      <c r="C14" s="3" t="s">
        <v>45</v>
      </c>
      <c r="D14" s="13"/>
    </row>
    <row r="15" spans="1:4" ht="18.75" x14ac:dyDescent="0.3">
      <c r="A15" s="3"/>
      <c r="B15" s="5">
        <v>12</v>
      </c>
      <c r="C15" s="3" t="s">
        <v>48</v>
      </c>
      <c r="D15" s="13"/>
    </row>
    <row r="16" spans="1:4" ht="18.75" x14ac:dyDescent="0.3">
      <c r="A16" s="3"/>
      <c r="B16" s="5">
        <v>13</v>
      </c>
      <c r="C16" s="3" t="s">
        <v>52</v>
      </c>
      <c r="D16" s="13"/>
    </row>
    <row r="17" spans="1:4" ht="18.75" x14ac:dyDescent="0.3">
      <c r="A17" s="3"/>
      <c r="B17" s="5">
        <v>14</v>
      </c>
      <c r="C17" s="3" t="s">
        <v>127</v>
      </c>
      <c r="D17" s="13"/>
    </row>
    <row r="18" spans="1:4" ht="18.75" x14ac:dyDescent="0.3">
      <c r="A18" s="3"/>
      <c r="B18" s="5">
        <v>15</v>
      </c>
      <c r="C18" s="3" t="s">
        <v>50</v>
      </c>
      <c r="D18" s="13"/>
    </row>
    <row r="19" spans="1:4" ht="18.75" x14ac:dyDescent="0.3">
      <c r="A19" s="3"/>
      <c r="B19" s="5">
        <v>16</v>
      </c>
      <c r="C19" s="3" t="s">
        <v>128</v>
      </c>
      <c r="D19" s="13"/>
    </row>
    <row r="20" spans="1:4" ht="18.75" x14ac:dyDescent="0.3">
      <c r="A20" s="3"/>
      <c r="B20" s="5">
        <v>17</v>
      </c>
      <c r="C20" s="3" t="s">
        <v>129</v>
      </c>
      <c r="D20" s="13"/>
    </row>
    <row r="21" spans="1:4" ht="18.75" x14ac:dyDescent="0.3">
      <c r="A21" s="3"/>
      <c r="B21" s="5">
        <v>18</v>
      </c>
      <c r="C21" s="3" t="s">
        <v>47</v>
      </c>
      <c r="D21" s="13"/>
    </row>
    <row r="22" spans="1:4" ht="18.75" x14ac:dyDescent="0.3">
      <c r="A22" s="3"/>
      <c r="B22" s="5">
        <v>19</v>
      </c>
      <c r="C22" s="3" t="s">
        <v>130</v>
      </c>
      <c r="D22" s="13"/>
    </row>
    <row r="23" spans="1:4" ht="18.75" x14ac:dyDescent="0.3">
      <c r="A23" s="3"/>
      <c r="B23" s="5">
        <v>20</v>
      </c>
      <c r="C23" s="3" t="s">
        <v>46</v>
      </c>
      <c r="D23" s="13"/>
    </row>
    <row r="24" spans="1:4" s="28" customFormat="1" ht="18.75" x14ac:dyDescent="0.3">
      <c r="A24" s="3"/>
      <c r="B24" s="5">
        <v>21</v>
      </c>
      <c r="C24" s="3" t="s">
        <v>49</v>
      </c>
      <c r="D24" s="13"/>
    </row>
    <row r="25" spans="1:4" s="28" customFormat="1" ht="18.75" x14ac:dyDescent="0.3">
      <c r="A25" s="3"/>
      <c r="B25" s="5">
        <v>22</v>
      </c>
      <c r="C25" s="3" t="s">
        <v>131</v>
      </c>
      <c r="D25" s="13"/>
    </row>
    <row r="26" spans="1:4" s="28" customFormat="1" ht="18.75" x14ac:dyDescent="0.3">
      <c r="A26" s="3"/>
      <c r="B26" s="5">
        <v>23</v>
      </c>
      <c r="C26" s="3" t="s">
        <v>178</v>
      </c>
      <c r="D26" s="13"/>
    </row>
    <row r="27" spans="1:4" s="28" customFormat="1" ht="18.75" x14ac:dyDescent="0.3">
      <c r="A27" s="3"/>
      <c r="B27" s="5">
        <v>24</v>
      </c>
      <c r="C27" s="3" t="s">
        <v>51</v>
      </c>
      <c r="D27" s="13"/>
    </row>
    <row r="28" spans="1:4" s="28" customFormat="1" ht="37.5" x14ac:dyDescent="0.3">
      <c r="A28" s="3"/>
      <c r="B28" s="5">
        <v>25</v>
      </c>
      <c r="C28" s="17" t="s">
        <v>132</v>
      </c>
      <c r="D28" s="13"/>
    </row>
    <row r="29" spans="1:4" x14ac:dyDescent="0.25">
      <c r="A29" s="2"/>
      <c r="B29" s="2"/>
      <c r="C29" s="2"/>
      <c r="D29" s="2"/>
    </row>
    <row r="32" spans="1:4" ht="18.75" x14ac:dyDescent="0.3">
      <c r="A32" s="7"/>
      <c r="C32" s="63" t="s">
        <v>62</v>
      </c>
      <c r="D32" s="39">
        <v>95000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topLeftCell="A13" workbookViewId="0">
      <selection activeCell="K31" sqref="K31"/>
    </sheetView>
  </sheetViews>
  <sheetFormatPr defaultColWidth="8.85546875" defaultRowHeight="21" x14ac:dyDescent="0.35"/>
  <cols>
    <col min="1" max="1" width="36" style="3" customWidth="1"/>
    <col min="2" max="2" width="29.85546875" style="5" customWidth="1"/>
    <col min="3" max="3" width="46.85546875" style="3" customWidth="1"/>
    <col min="4" max="4" width="42.42578125" style="16" customWidth="1"/>
  </cols>
  <sheetData>
    <row r="1" spans="1:4" x14ac:dyDescent="0.35">
      <c r="B1" s="5" t="s">
        <v>0</v>
      </c>
      <c r="C1" s="3" t="s">
        <v>1</v>
      </c>
      <c r="D1" s="16" t="s">
        <v>2</v>
      </c>
    </row>
    <row r="2" spans="1:4" x14ac:dyDescent="0.35">
      <c r="A2" s="4"/>
      <c r="B2" s="6"/>
      <c r="C2" s="4"/>
      <c r="D2" s="20"/>
    </row>
    <row r="3" spans="1:4" x14ac:dyDescent="0.35">
      <c r="A3" s="3" t="s">
        <v>63</v>
      </c>
      <c r="D3" s="18"/>
    </row>
    <row r="4" spans="1:4" x14ac:dyDescent="0.35">
      <c r="B4" s="5">
        <v>1</v>
      </c>
      <c r="C4" s="3" t="s">
        <v>90</v>
      </c>
      <c r="D4" s="18">
        <v>900</v>
      </c>
    </row>
    <row r="5" spans="1:4" x14ac:dyDescent="0.35">
      <c r="B5" s="5">
        <v>2</v>
      </c>
      <c r="C5" s="3" t="s">
        <v>91</v>
      </c>
      <c r="D5" s="18">
        <v>3350</v>
      </c>
    </row>
    <row r="6" spans="1:4" x14ac:dyDescent="0.35">
      <c r="B6" s="5">
        <v>3</v>
      </c>
      <c r="C6" s="3" t="s">
        <v>56</v>
      </c>
      <c r="D6" s="18">
        <v>0</v>
      </c>
    </row>
    <row r="7" spans="1:4" s="28" customFormat="1" x14ac:dyDescent="0.35">
      <c r="A7" s="3"/>
      <c r="B7" s="5">
        <v>4</v>
      </c>
      <c r="C7" s="3" t="s">
        <v>59</v>
      </c>
      <c r="D7" s="18">
        <v>0</v>
      </c>
    </row>
    <row r="8" spans="1:4" x14ac:dyDescent="0.35">
      <c r="B8" s="5">
        <v>5</v>
      </c>
      <c r="C8" s="3" t="s">
        <v>92</v>
      </c>
      <c r="D8" s="18">
        <v>1500</v>
      </c>
    </row>
    <row r="9" spans="1:4" x14ac:dyDescent="0.35">
      <c r="A9" s="7" t="s">
        <v>62</v>
      </c>
      <c r="D9" s="27">
        <f>SUM(D4:D8)</f>
        <v>5750</v>
      </c>
    </row>
    <row r="10" spans="1:4" s="1" customFormat="1" x14ac:dyDescent="0.35">
      <c r="A10" s="14"/>
      <c r="B10" s="15"/>
      <c r="C10" s="14"/>
      <c r="D10" s="22"/>
    </row>
    <row r="11" spans="1:4" x14ac:dyDescent="0.35">
      <c r="D11" s="18"/>
    </row>
    <row r="12" spans="1:4" x14ac:dyDescent="0.35">
      <c r="A12" s="3" t="s">
        <v>64</v>
      </c>
      <c r="B12" s="5">
        <v>1</v>
      </c>
      <c r="C12" s="3" t="s">
        <v>93</v>
      </c>
      <c r="D12" s="53">
        <v>0</v>
      </c>
    </row>
    <row r="13" spans="1:4" x14ac:dyDescent="0.35">
      <c r="B13" s="5">
        <v>2</v>
      </c>
      <c r="C13" s="3" t="s">
        <v>59</v>
      </c>
      <c r="D13" s="18">
        <v>0</v>
      </c>
    </row>
    <row r="14" spans="1:4" x14ac:dyDescent="0.35">
      <c r="B14" s="5">
        <v>3</v>
      </c>
      <c r="C14" s="3" t="s">
        <v>94</v>
      </c>
      <c r="D14" s="18">
        <v>500</v>
      </c>
    </row>
    <row r="15" spans="1:4" s="28" customFormat="1" x14ac:dyDescent="0.35">
      <c r="A15" s="3"/>
      <c r="B15" s="5">
        <v>4</v>
      </c>
      <c r="C15" s="3" t="s">
        <v>95</v>
      </c>
      <c r="D15" s="18">
        <v>0</v>
      </c>
    </row>
    <row r="16" spans="1:4" s="28" customFormat="1" ht="21.75" thickBot="1" x14ac:dyDescent="0.4">
      <c r="A16" s="3"/>
      <c r="B16" s="5">
        <v>5</v>
      </c>
      <c r="C16" s="3" t="s">
        <v>96</v>
      </c>
      <c r="D16" s="18">
        <v>500</v>
      </c>
    </row>
    <row r="17" spans="1:13" ht="21.75" thickBot="1" x14ac:dyDescent="0.4">
      <c r="A17" s="7" t="s">
        <v>62</v>
      </c>
      <c r="D17" s="36">
        <f>SUM(D12:D16)</f>
        <v>1000</v>
      </c>
    </row>
    <row r="18" spans="1:13" s="1" customFormat="1" x14ac:dyDescent="0.35">
      <c r="A18" s="4"/>
      <c r="B18" s="6"/>
      <c r="C18" s="4"/>
      <c r="D18" s="20"/>
    </row>
    <row r="19" spans="1:13" x14ac:dyDescent="0.35">
      <c r="A19" s="3" t="s">
        <v>65</v>
      </c>
      <c r="D19" s="18"/>
    </row>
    <row r="20" spans="1:13" x14ac:dyDescent="0.35">
      <c r="B20" s="5">
        <v>1</v>
      </c>
      <c r="C20" s="3" t="s">
        <v>89</v>
      </c>
      <c r="D20" s="18">
        <v>750</v>
      </c>
    </row>
    <row r="21" spans="1:13" x14ac:dyDescent="0.35">
      <c r="B21" s="5">
        <v>2</v>
      </c>
      <c r="C21" s="3" t="s">
        <v>73</v>
      </c>
      <c r="D21" s="18">
        <v>200</v>
      </c>
    </row>
    <row r="22" spans="1:13" ht="21.75" thickBot="1" x14ac:dyDescent="0.4">
      <c r="B22" s="5">
        <v>3</v>
      </c>
      <c r="C22" s="3" t="s">
        <v>74</v>
      </c>
      <c r="D22" s="18">
        <v>7000</v>
      </c>
      <c r="M22" s="34"/>
    </row>
    <row r="23" spans="1:13" ht="21.75" thickBot="1" x14ac:dyDescent="0.4">
      <c r="A23" s="7" t="s">
        <v>62</v>
      </c>
      <c r="D23" s="36">
        <f>SUM(D20:D22)</f>
        <v>7950</v>
      </c>
    </row>
    <row r="24" spans="1:13" x14ac:dyDescent="0.35">
      <c r="A24" s="4"/>
      <c r="B24" s="6"/>
      <c r="C24" s="4"/>
      <c r="D24" s="20"/>
    </row>
    <row r="25" spans="1:13" ht="18.75" x14ac:dyDescent="0.3">
      <c r="A25" s="9" t="s">
        <v>55</v>
      </c>
      <c r="B25" s="11"/>
      <c r="C25" s="10"/>
      <c r="D25" s="32"/>
    </row>
    <row r="26" spans="1:13" ht="18.75" x14ac:dyDescent="0.3">
      <c r="B26" s="30">
        <v>1</v>
      </c>
      <c r="C26" s="31" t="s">
        <v>18</v>
      </c>
      <c r="D26" s="33">
        <v>0</v>
      </c>
    </row>
    <row r="27" spans="1:13" ht="18.75" x14ac:dyDescent="0.3">
      <c r="B27" s="30">
        <v>2</v>
      </c>
      <c r="C27" s="31" t="s">
        <v>56</v>
      </c>
      <c r="D27" s="33">
        <v>0</v>
      </c>
    </row>
    <row r="28" spans="1:13" ht="18.75" x14ac:dyDescent="0.3">
      <c r="B28" s="30">
        <v>3</v>
      </c>
      <c r="C28" s="31" t="s">
        <v>57</v>
      </c>
      <c r="D28" s="33">
        <v>0</v>
      </c>
    </row>
    <row r="29" spans="1:13" ht="18.75" x14ac:dyDescent="0.3">
      <c r="B29" s="30">
        <v>4</v>
      </c>
      <c r="C29" s="31" t="s">
        <v>83</v>
      </c>
      <c r="D29" s="33">
        <v>200</v>
      </c>
    </row>
    <row r="30" spans="1:13" ht="19.5" thickBot="1" x14ac:dyDescent="0.35">
      <c r="B30" s="30">
        <v>5</v>
      </c>
      <c r="C30" s="31" t="s">
        <v>87</v>
      </c>
      <c r="D30" s="33">
        <v>125</v>
      </c>
    </row>
    <row r="31" spans="1:13" ht="19.5" thickBot="1" x14ac:dyDescent="0.35">
      <c r="A31" s="7" t="s">
        <v>62</v>
      </c>
      <c r="B31" s="10"/>
      <c r="C31" s="10"/>
      <c r="D31" s="68">
        <f>SUM(D26:D30)</f>
        <v>325</v>
      </c>
    </row>
    <row r="32" spans="1:13" x14ac:dyDescent="0.35">
      <c r="A32" s="4"/>
      <c r="B32" s="6"/>
      <c r="C32" s="4"/>
      <c r="D32" s="20"/>
    </row>
    <row r="33" spans="3:4" x14ac:dyDescent="0.35">
      <c r="D33" s="18"/>
    </row>
    <row r="34" spans="3:4" x14ac:dyDescent="0.35">
      <c r="C34" s="63" t="s">
        <v>88</v>
      </c>
      <c r="D34" s="38">
        <f>SUM(D31,D23,D17,D9)</f>
        <v>15025</v>
      </c>
    </row>
    <row r="35" spans="3:4" x14ac:dyDescent="0.35">
      <c r="D35" s="18"/>
    </row>
    <row r="36" spans="3:4" x14ac:dyDescent="0.35">
      <c r="D36" s="18"/>
    </row>
    <row r="37" spans="3:4" x14ac:dyDescent="0.35">
      <c r="D37" s="18"/>
    </row>
    <row r="38" spans="3:4" x14ac:dyDescent="0.35">
      <c r="D38" s="18"/>
    </row>
    <row r="39" spans="3:4" x14ac:dyDescent="0.35">
      <c r="D39" s="18"/>
    </row>
    <row r="40" spans="3:4" x14ac:dyDescent="0.35">
      <c r="D40" s="18"/>
    </row>
    <row r="41" spans="3:4" x14ac:dyDescent="0.35">
      <c r="D41" s="18"/>
    </row>
    <row r="42" spans="3:4" x14ac:dyDescent="0.35">
      <c r="D42" s="18"/>
    </row>
    <row r="43" spans="3:4" x14ac:dyDescent="0.35">
      <c r="D43" s="18"/>
    </row>
    <row r="44" spans="3:4" x14ac:dyDescent="0.35">
      <c r="D44" s="18"/>
    </row>
    <row r="45" spans="3:4" x14ac:dyDescent="0.35">
      <c r="D45" s="18"/>
    </row>
    <row r="46" spans="3:4" x14ac:dyDescent="0.35">
      <c r="D46" s="18"/>
    </row>
    <row r="47" spans="3:4" x14ac:dyDescent="0.35">
      <c r="D47" s="18"/>
    </row>
    <row r="48" spans="3:4" x14ac:dyDescent="0.35">
      <c r="D48" s="18"/>
    </row>
    <row r="49" spans="4:4" x14ac:dyDescent="0.35">
      <c r="D49" s="18"/>
    </row>
    <row r="50" spans="4:4" x14ac:dyDescent="0.35">
      <c r="D50" s="18"/>
    </row>
    <row r="51" spans="4:4" x14ac:dyDescent="0.35">
      <c r="D51" s="18"/>
    </row>
    <row r="52" spans="4:4" x14ac:dyDescent="0.35">
      <c r="D52" s="18"/>
    </row>
    <row r="53" spans="4:4" x14ac:dyDescent="0.35">
      <c r="D53" s="18"/>
    </row>
    <row r="54" spans="4:4" x14ac:dyDescent="0.35">
      <c r="D54" s="18"/>
    </row>
    <row r="55" spans="4:4" x14ac:dyDescent="0.35">
      <c r="D55" s="18"/>
    </row>
    <row r="56" spans="4:4" x14ac:dyDescent="0.35">
      <c r="D56" s="18"/>
    </row>
    <row r="57" spans="4:4" x14ac:dyDescent="0.35">
      <c r="D57" s="18"/>
    </row>
    <row r="58" spans="4:4" x14ac:dyDescent="0.35">
      <c r="D58" s="18"/>
    </row>
    <row r="59" spans="4:4" x14ac:dyDescent="0.35">
      <c r="D59" s="18"/>
    </row>
    <row r="60" spans="4:4" x14ac:dyDescent="0.35">
      <c r="D60" s="18"/>
    </row>
    <row r="61" spans="4:4" x14ac:dyDescent="0.35">
      <c r="D61" s="18"/>
    </row>
    <row r="62" spans="4:4" x14ac:dyDescent="0.35">
      <c r="D62" s="18"/>
    </row>
    <row r="63" spans="4:4" x14ac:dyDescent="0.35">
      <c r="D63" s="18"/>
    </row>
    <row r="64" spans="4:4" x14ac:dyDescent="0.35">
      <c r="D64" s="18"/>
    </row>
    <row r="65" spans="4:4" x14ac:dyDescent="0.35">
      <c r="D65" s="18"/>
    </row>
    <row r="66" spans="4:4" x14ac:dyDescent="0.35">
      <c r="D66" s="18"/>
    </row>
    <row r="67" spans="4:4" x14ac:dyDescent="0.35">
      <c r="D67" s="18"/>
    </row>
    <row r="68" spans="4:4" x14ac:dyDescent="0.35">
      <c r="D68" s="18"/>
    </row>
    <row r="69" spans="4:4" x14ac:dyDescent="0.35">
      <c r="D69" s="18"/>
    </row>
    <row r="70" spans="4:4" x14ac:dyDescent="0.35">
      <c r="D70" s="18"/>
    </row>
    <row r="71" spans="4:4" x14ac:dyDescent="0.35">
      <c r="D71" s="18"/>
    </row>
    <row r="72" spans="4:4" x14ac:dyDescent="0.35">
      <c r="D72" s="18"/>
    </row>
    <row r="73" spans="4:4" x14ac:dyDescent="0.35">
      <c r="D73" s="18"/>
    </row>
    <row r="74" spans="4:4" x14ac:dyDescent="0.35">
      <c r="D74" s="18"/>
    </row>
    <row r="75" spans="4:4" x14ac:dyDescent="0.35">
      <c r="D75" s="18"/>
    </row>
    <row r="76" spans="4:4" x14ac:dyDescent="0.35">
      <c r="D76" s="18"/>
    </row>
    <row r="77" spans="4:4" x14ac:dyDescent="0.35">
      <c r="D77" s="18"/>
    </row>
    <row r="78" spans="4:4" x14ac:dyDescent="0.35">
      <c r="D78" s="18"/>
    </row>
    <row r="79" spans="4:4" x14ac:dyDescent="0.35">
      <c r="D79" s="18"/>
    </row>
    <row r="80" spans="4:4" x14ac:dyDescent="0.35">
      <c r="D80" s="18"/>
    </row>
    <row r="81" spans="4:4" x14ac:dyDescent="0.35">
      <c r="D81" s="18"/>
    </row>
    <row r="82" spans="4:4" x14ac:dyDescent="0.35">
      <c r="D82" s="18"/>
    </row>
    <row r="83" spans="4:4" x14ac:dyDescent="0.35">
      <c r="D83" s="18"/>
    </row>
    <row r="84" spans="4:4" x14ac:dyDescent="0.35">
      <c r="D84" s="18"/>
    </row>
    <row r="85" spans="4:4" x14ac:dyDescent="0.35">
      <c r="D85" s="18"/>
    </row>
    <row r="86" spans="4:4" x14ac:dyDescent="0.35">
      <c r="D86" s="18"/>
    </row>
    <row r="87" spans="4:4" x14ac:dyDescent="0.35">
      <c r="D87" s="18"/>
    </row>
    <row r="88" spans="4:4" x14ac:dyDescent="0.35">
      <c r="D88" s="18"/>
    </row>
    <row r="89" spans="4:4" x14ac:dyDescent="0.35">
      <c r="D89" s="18"/>
    </row>
    <row r="90" spans="4:4" x14ac:dyDescent="0.35">
      <c r="D90" s="18"/>
    </row>
    <row r="91" spans="4:4" x14ac:dyDescent="0.35">
      <c r="D91" s="18"/>
    </row>
    <row r="92" spans="4:4" x14ac:dyDescent="0.35">
      <c r="D92" s="18"/>
    </row>
    <row r="93" spans="4:4" x14ac:dyDescent="0.35">
      <c r="D93" s="18"/>
    </row>
    <row r="94" spans="4:4" x14ac:dyDescent="0.35">
      <c r="D94" s="18"/>
    </row>
    <row r="95" spans="4:4" x14ac:dyDescent="0.35">
      <c r="D95" s="18"/>
    </row>
    <row r="96" spans="4:4" x14ac:dyDescent="0.35">
      <c r="D96" s="18"/>
    </row>
    <row r="97" spans="4:4" x14ac:dyDescent="0.35">
      <c r="D97" s="18"/>
    </row>
    <row r="98" spans="4:4" x14ac:dyDescent="0.35">
      <c r="D98" s="18"/>
    </row>
    <row r="99" spans="4:4" x14ac:dyDescent="0.35">
      <c r="D99" s="18"/>
    </row>
    <row r="100" spans="4:4" x14ac:dyDescent="0.35">
      <c r="D100" s="18"/>
    </row>
    <row r="101" spans="4:4" x14ac:dyDescent="0.35">
      <c r="D101" s="18"/>
    </row>
    <row r="102" spans="4:4" x14ac:dyDescent="0.35">
      <c r="D102" s="18"/>
    </row>
    <row r="103" spans="4:4" x14ac:dyDescent="0.35">
      <c r="D103" s="18"/>
    </row>
    <row r="104" spans="4:4" x14ac:dyDescent="0.35">
      <c r="D104" s="18"/>
    </row>
    <row r="105" spans="4:4" x14ac:dyDescent="0.35">
      <c r="D105" s="18"/>
    </row>
    <row r="106" spans="4:4" x14ac:dyDescent="0.35">
      <c r="D106" s="18"/>
    </row>
    <row r="107" spans="4:4" x14ac:dyDescent="0.35">
      <c r="D107" s="18"/>
    </row>
    <row r="108" spans="4:4" x14ac:dyDescent="0.35">
      <c r="D108" s="18"/>
    </row>
    <row r="109" spans="4:4" x14ac:dyDescent="0.35">
      <c r="D109" s="18"/>
    </row>
    <row r="110" spans="4:4" x14ac:dyDescent="0.35">
      <c r="D110" s="18"/>
    </row>
    <row r="111" spans="4:4" x14ac:dyDescent="0.35">
      <c r="D111" s="18"/>
    </row>
    <row r="112" spans="4:4" x14ac:dyDescent="0.35">
      <c r="D112" s="18"/>
    </row>
    <row r="113" spans="4:4" x14ac:dyDescent="0.35">
      <c r="D113" s="18"/>
    </row>
    <row r="114" spans="4:4" x14ac:dyDescent="0.35">
      <c r="D114" s="18"/>
    </row>
    <row r="115" spans="4:4" x14ac:dyDescent="0.35">
      <c r="D115" s="18"/>
    </row>
    <row r="116" spans="4:4" x14ac:dyDescent="0.35">
      <c r="D116" s="18"/>
    </row>
    <row r="117" spans="4:4" x14ac:dyDescent="0.35">
      <c r="D117" s="18"/>
    </row>
    <row r="118" spans="4:4" x14ac:dyDescent="0.35">
      <c r="D118" s="18"/>
    </row>
    <row r="119" spans="4:4" x14ac:dyDescent="0.35">
      <c r="D119" s="18"/>
    </row>
    <row r="120" spans="4:4" x14ac:dyDescent="0.35">
      <c r="D120" s="18"/>
    </row>
    <row r="121" spans="4:4" x14ac:dyDescent="0.35">
      <c r="D121" s="18"/>
    </row>
    <row r="122" spans="4:4" x14ac:dyDescent="0.35">
      <c r="D122" s="18"/>
    </row>
    <row r="123" spans="4:4" x14ac:dyDescent="0.35">
      <c r="D123" s="18"/>
    </row>
    <row r="124" spans="4:4" x14ac:dyDescent="0.35">
      <c r="D124" s="18"/>
    </row>
    <row r="125" spans="4:4" x14ac:dyDescent="0.35">
      <c r="D125" s="18"/>
    </row>
    <row r="126" spans="4:4" x14ac:dyDescent="0.35">
      <c r="D126" s="18"/>
    </row>
    <row r="127" spans="4:4" x14ac:dyDescent="0.35">
      <c r="D127" s="18"/>
    </row>
    <row r="128" spans="4:4" x14ac:dyDescent="0.35">
      <c r="D128" s="18"/>
    </row>
    <row r="129" spans="4:4" x14ac:dyDescent="0.35">
      <c r="D129" s="18"/>
    </row>
    <row r="130" spans="4:4" x14ac:dyDescent="0.35">
      <c r="D130" s="18"/>
    </row>
    <row r="131" spans="4:4" x14ac:dyDescent="0.35">
      <c r="D131" s="18"/>
    </row>
    <row r="132" spans="4:4" x14ac:dyDescent="0.35">
      <c r="D132" s="18"/>
    </row>
    <row r="133" spans="4:4" x14ac:dyDescent="0.35">
      <c r="D133" s="18"/>
    </row>
    <row r="134" spans="4:4" x14ac:dyDescent="0.35">
      <c r="D134" s="18"/>
    </row>
    <row r="135" spans="4:4" x14ac:dyDescent="0.35">
      <c r="D135" s="18"/>
    </row>
    <row r="136" spans="4:4" x14ac:dyDescent="0.35">
      <c r="D136" s="18"/>
    </row>
    <row r="137" spans="4:4" x14ac:dyDescent="0.35">
      <c r="D137" s="18"/>
    </row>
    <row r="138" spans="4:4" x14ac:dyDescent="0.35">
      <c r="D138" s="18"/>
    </row>
    <row r="139" spans="4:4" x14ac:dyDescent="0.35">
      <c r="D139" s="18"/>
    </row>
    <row r="140" spans="4:4" x14ac:dyDescent="0.35">
      <c r="D140" s="18"/>
    </row>
    <row r="141" spans="4:4" x14ac:dyDescent="0.35">
      <c r="D141" s="18"/>
    </row>
    <row r="142" spans="4:4" x14ac:dyDescent="0.35">
      <c r="D142" s="18"/>
    </row>
    <row r="143" spans="4:4" x14ac:dyDescent="0.35">
      <c r="D143" s="18"/>
    </row>
    <row r="144" spans="4:4" x14ac:dyDescent="0.35">
      <c r="D144" s="18"/>
    </row>
    <row r="145" spans="4:4" x14ac:dyDescent="0.35">
      <c r="D145" s="18"/>
    </row>
    <row r="146" spans="4:4" x14ac:dyDescent="0.35">
      <c r="D146" s="18"/>
    </row>
    <row r="147" spans="4:4" x14ac:dyDescent="0.35">
      <c r="D147" s="18"/>
    </row>
    <row r="148" spans="4:4" x14ac:dyDescent="0.35">
      <c r="D148" s="18"/>
    </row>
    <row r="149" spans="4:4" x14ac:dyDescent="0.35">
      <c r="D149" s="18"/>
    </row>
    <row r="150" spans="4:4" x14ac:dyDescent="0.35">
      <c r="D150" s="18"/>
    </row>
    <row r="151" spans="4:4" x14ac:dyDescent="0.35">
      <c r="D151" s="18"/>
    </row>
    <row r="152" spans="4:4" x14ac:dyDescent="0.35">
      <c r="D152" s="18"/>
    </row>
    <row r="153" spans="4:4" x14ac:dyDescent="0.35">
      <c r="D153" s="18"/>
    </row>
    <row r="154" spans="4:4" x14ac:dyDescent="0.35">
      <c r="D154" s="18"/>
    </row>
    <row r="155" spans="4:4" x14ac:dyDescent="0.35">
      <c r="D155" s="18"/>
    </row>
    <row r="156" spans="4:4" x14ac:dyDescent="0.35">
      <c r="D156" s="18"/>
    </row>
    <row r="157" spans="4:4" x14ac:dyDescent="0.35">
      <c r="D157" s="18"/>
    </row>
    <row r="158" spans="4:4" x14ac:dyDescent="0.35">
      <c r="D158" s="18"/>
    </row>
    <row r="159" spans="4:4" x14ac:dyDescent="0.35">
      <c r="D159" s="18"/>
    </row>
    <row r="160" spans="4:4" x14ac:dyDescent="0.35">
      <c r="D160" s="18"/>
    </row>
    <row r="161" spans="4:4" x14ac:dyDescent="0.35">
      <c r="D161" s="18"/>
    </row>
    <row r="162" spans="4:4" x14ac:dyDescent="0.35">
      <c r="D162" s="18"/>
    </row>
    <row r="163" spans="4:4" x14ac:dyDescent="0.35">
      <c r="D163" s="18"/>
    </row>
    <row r="164" spans="4:4" x14ac:dyDescent="0.35">
      <c r="D164" s="18"/>
    </row>
    <row r="165" spans="4:4" x14ac:dyDescent="0.35">
      <c r="D165" s="18"/>
    </row>
    <row r="166" spans="4:4" x14ac:dyDescent="0.35">
      <c r="D166" s="18"/>
    </row>
    <row r="167" spans="4:4" x14ac:dyDescent="0.35">
      <c r="D167" s="18"/>
    </row>
    <row r="168" spans="4:4" x14ac:dyDescent="0.35">
      <c r="D168" s="18"/>
    </row>
    <row r="169" spans="4:4" x14ac:dyDescent="0.35">
      <c r="D169" s="18"/>
    </row>
    <row r="170" spans="4:4" x14ac:dyDescent="0.35">
      <c r="D170" s="18"/>
    </row>
    <row r="171" spans="4:4" x14ac:dyDescent="0.35">
      <c r="D171" s="18"/>
    </row>
    <row r="172" spans="4:4" x14ac:dyDescent="0.35">
      <c r="D172" s="18"/>
    </row>
    <row r="173" spans="4:4" x14ac:dyDescent="0.35">
      <c r="D173" s="18"/>
    </row>
    <row r="174" spans="4:4" x14ac:dyDescent="0.35">
      <c r="D174" s="18"/>
    </row>
    <row r="175" spans="4:4" x14ac:dyDescent="0.35">
      <c r="D175" s="18"/>
    </row>
    <row r="176" spans="4:4" x14ac:dyDescent="0.35">
      <c r="D176" s="18"/>
    </row>
    <row r="177" spans="4:4" x14ac:dyDescent="0.35">
      <c r="D177" s="18"/>
    </row>
    <row r="178" spans="4:4" x14ac:dyDescent="0.35">
      <c r="D178" s="18"/>
    </row>
    <row r="179" spans="4:4" x14ac:dyDescent="0.35">
      <c r="D179" s="18"/>
    </row>
    <row r="180" spans="4:4" x14ac:dyDescent="0.35">
      <c r="D180" s="18"/>
    </row>
    <row r="181" spans="4:4" x14ac:dyDescent="0.35">
      <c r="D181" s="18"/>
    </row>
    <row r="182" spans="4:4" x14ac:dyDescent="0.35">
      <c r="D182" s="18"/>
    </row>
    <row r="183" spans="4:4" x14ac:dyDescent="0.35">
      <c r="D183" s="18"/>
    </row>
    <row r="184" spans="4:4" x14ac:dyDescent="0.35">
      <c r="D184" s="18"/>
    </row>
    <row r="185" spans="4:4" x14ac:dyDescent="0.35">
      <c r="D185" s="18"/>
    </row>
    <row r="186" spans="4:4" x14ac:dyDescent="0.35">
      <c r="D186" s="18"/>
    </row>
    <row r="187" spans="4:4" x14ac:dyDescent="0.35">
      <c r="D187" s="18"/>
    </row>
    <row r="188" spans="4:4" x14ac:dyDescent="0.35">
      <c r="D188" s="18"/>
    </row>
    <row r="189" spans="4:4" x14ac:dyDescent="0.35">
      <c r="D189" s="18"/>
    </row>
    <row r="190" spans="4:4" x14ac:dyDescent="0.35">
      <c r="D190" s="1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1"/>
  <sheetViews>
    <sheetView tabSelected="1" workbookViewId="0">
      <selection activeCell="J35" sqref="J35"/>
    </sheetView>
  </sheetViews>
  <sheetFormatPr defaultColWidth="8.85546875" defaultRowHeight="21" x14ac:dyDescent="0.35"/>
  <cols>
    <col min="1" max="1" width="41.85546875" style="3" customWidth="1"/>
    <col min="2" max="2" width="42.28515625" style="5" customWidth="1"/>
    <col min="3" max="3" width="57.42578125" style="16" customWidth="1"/>
    <col min="4" max="4" width="25.28515625" style="16" customWidth="1"/>
    <col min="5" max="5" width="9.140625" customWidth="1"/>
  </cols>
  <sheetData>
    <row r="1" spans="1:4" x14ac:dyDescent="0.35">
      <c r="B1" s="5" t="s">
        <v>0</v>
      </c>
      <c r="C1" s="16" t="s">
        <v>1</v>
      </c>
      <c r="D1" s="16" t="s">
        <v>2</v>
      </c>
    </row>
    <row r="2" spans="1:4" s="1" customFormat="1" x14ac:dyDescent="0.35">
      <c r="A2" s="14"/>
      <c r="B2" s="15"/>
      <c r="C2" s="22"/>
      <c r="D2" s="24"/>
    </row>
    <row r="3" spans="1:4" x14ac:dyDescent="0.35">
      <c r="A3" s="3" t="s">
        <v>69</v>
      </c>
      <c r="D3" s="18"/>
    </row>
    <row r="4" spans="1:4" x14ac:dyDescent="0.35">
      <c r="B4" s="5">
        <v>1</v>
      </c>
      <c r="C4" s="3" t="s">
        <v>97</v>
      </c>
      <c r="D4" s="18">
        <v>150</v>
      </c>
    </row>
    <row r="5" spans="1:4" x14ac:dyDescent="0.35">
      <c r="B5" s="5">
        <v>2</v>
      </c>
      <c r="C5" s="3" t="s">
        <v>70</v>
      </c>
      <c r="D5" s="18">
        <v>855</v>
      </c>
    </row>
    <row r="6" spans="1:4" ht="21.75" thickBot="1" x14ac:dyDescent="0.4">
      <c r="B6" s="5">
        <v>3</v>
      </c>
      <c r="C6" s="3" t="s">
        <v>98</v>
      </c>
      <c r="D6" s="18">
        <v>175</v>
      </c>
    </row>
    <row r="7" spans="1:4" ht="21.75" thickBot="1" x14ac:dyDescent="0.4">
      <c r="A7" s="7" t="s">
        <v>62</v>
      </c>
      <c r="C7" s="3"/>
      <c r="D7" s="36">
        <f>SUM(D4:D6)</f>
        <v>1180</v>
      </c>
    </row>
    <row r="8" spans="1:4" s="1" customFormat="1" x14ac:dyDescent="0.35">
      <c r="A8" s="14"/>
      <c r="B8" s="15"/>
      <c r="C8" s="14"/>
      <c r="D8" s="24" t="e">
        <f>SUM(#REF!)</f>
        <v>#REF!</v>
      </c>
    </row>
    <row r="9" spans="1:4" x14ac:dyDescent="0.35">
      <c r="A9" s="3" t="s">
        <v>58</v>
      </c>
      <c r="C9" s="3"/>
      <c r="D9" s="18"/>
    </row>
    <row r="10" spans="1:4" x14ac:dyDescent="0.35">
      <c r="B10" s="5">
        <v>1</v>
      </c>
      <c r="C10" s="3" t="s">
        <v>100</v>
      </c>
      <c r="D10" s="18">
        <v>0</v>
      </c>
    </row>
    <row r="11" spans="1:4" ht="21.75" thickBot="1" x14ac:dyDescent="0.4">
      <c r="B11" s="5">
        <v>2</v>
      </c>
      <c r="C11" s="3" t="s">
        <v>99</v>
      </c>
      <c r="D11" s="18">
        <v>500</v>
      </c>
    </row>
    <row r="12" spans="1:4" ht="21.75" thickBot="1" x14ac:dyDescent="0.4">
      <c r="A12" s="7" t="s">
        <v>62</v>
      </c>
      <c r="C12" s="3"/>
      <c r="D12" s="36">
        <f>SUM(D10:D11)</f>
        <v>500</v>
      </c>
    </row>
    <row r="13" spans="1:4" x14ac:dyDescent="0.35">
      <c r="A13" s="4"/>
      <c r="B13" s="6"/>
      <c r="C13" s="4"/>
      <c r="D13" s="20"/>
    </row>
    <row r="14" spans="1:4" x14ac:dyDescent="0.35">
      <c r="A14" s="3" t="s">
        <v>102</v>
      </c>
      <c r="C14" s="3"/>
      <c r="D14" s="18"/>
    </row>
    <row r="15" spans="1:4" x14ac:dyDescent="0.35">
      <c r="B15" s="5">
        <v>1</v>
      </c>
      <c r="C15" s="3" t="s">
        <v>103</v>
      </c>
      <c r="D15" s="18">
        <v>800</v>
      </c>
    </row>
    <row r="16" spans="1:4" x14ac:dyDescent="0.35">
      <c r="B16" s="5">
        <v>2</v>
      </c>
      <c r="C16" s="3" t="s">
        <v>104</v>
      </c>
      <c r="D16" s="18">
        <v>215</v>
      </c>
    </row>
    <row r="17" spans="1:4" ht="21.75" thickBot="1" x14ac:dyDescent="0.4">
      <c r="B17" s="5">
        <v>3</v>
      </c>
      <c r="C17" s="3" t="s">
        <v>105</v>
      </c>
      <c r="D17" s="18">
        <v>70</v>
      </c>
    </row>
    <row r="18" spans="1:4" s="28" customFormat="1" ht="21.75" thickBot="1" x14ac:dyDescent="0.4">
      <c r="A18" s="7" t="s">
        <v>62</v>
      </c>
      <c r="B18" s="5"/>
      <c r="C18" s="3"/>
      <c r="D18" s="36">
        <f>SUM(D14:D17)</f>
        <v>1085</v>
      </c>
    </row>
    <row r="19" spans="1:4" x14ac:dyDescent="0.35">
      <c r="A19" s="4"/>
      <c r="B19" s="6"/>
      <c r="C19" s="4"/>
      <c r="D19" s="20"/>
    </row>
    <row r="20" spans="1:4" x14ac:dyDescent="0.35">
      <c r="A20" s="3" t="s">
        <v>106</v>
      </c>
      <c r="C20" s="3"/>
      <c r="D20" s="18"/>
    </row>
    <row r="21" spans="1:4" x14ac:dyDescent="0.35">
      <c r="B21" s="5">
        <v>1</v>
      </c>
      <c r="C21" s="3" t="s">
        <v>107</v>
      </c>
      <c r="D21" s="18">
        <v>450</v>
      </c>
    </row>
    <row r="22" spans="1:4" x14ac:dyDescent="0.35">
      <c r="B22" s="5">
        <v>2</v>
      </c>
      <c r="C22" s="3" t="s">
        <v>109</v>
      </c>
      <c r="D22" s="18">
        <v>120</v>
      </c>
    </row>
    <row r="23" spans="1:4" ht="21.75" thickBot="1" x14ac:dyDescent="0.4">
      <c r="B23" s="5">
        <v>3</v>
      </c>
      <c r="C23" s="3" t="s">
        <v>108</v>
      </c>
      <c r="D23" s="18">
        <v>30</v>
      </c>
    </row>
    <row r="24" spans="1:4" ht="21.75" thickBot="1" x14ac:dyDescent="0.4">
      <c r="A24" s="7" t="s">
        <v>62</v>
      </c>
      <c r="C24" s="3"/>
      <c r="D24" s="36">
        <f>SUM(D21:D23)</f>
        <v>600</v>
      </c>
    </row>
    <row r="25" spans="1:4" x14ac:dyDescent="0.35">
      <c r="A25" s="4"/>
      <c r="B25" s="6"/>
      <c r="C25" s="4"/>
      <c r="D25" s="20"/>
    </row>
    <row r="26" spans="1:4" x14ac:dyDescent="0.35">
      <c r="A26" s="3" t="s">
        <v>110</v>
      </c>
      <c r="C26" s="3"/>
      <c r="D26" s="18"/>
    </row>
    <row r="27" spans="1:4" x14ac:dyDescent="0.35">
      <c r="B27" s="5">
        <v>1</v>
      </c>
      <c r="C27" s="3" t="s">
        <v>111</v>
      </c>
      <c r="D27" s="18">
        <v>554.99</v>
      </c>
    </row>
    <row r="28" spans="1:4" x14ac:dyDescent="0.35">
      <c r="B28" s="5">
        <v>2</v>
      </c>
      <c r="C28" s="3" t="s">
        <v>112</v>
      </c>
      <c r="D28" s="18">
        <v>600</v>
      </c>
    </row>
    <row r="29" spans="1:4" x14ac:dyDescent="0.35">
      <c r="A29" s="7"/>
      <c r="B29" s="5">
        <v>3</v>
      </c>
      <c r="C29" s="3" t="s">
        <v>84</v>
      </c>
      <c r="D29" s="35">
        <v>200</v>
      </c>
    </row>
    <row r="30" spans="1:4" s="28" customFormat="1" x14ac:dyDescent="0.35">
      <c r="A30" s="7"/>
      <c r="B30" s="5">
        <v>4</v>
      </c>
      <c r="C30" s="3" t="s">
        <v>113</v>
      </c>
      <c r="D30" s="35">
        <v>200</v>
      </c>
    </row>
    <row r="31" spans="1:4" s="28" customFormat="1" x14ac:dyDescent="0.35">
      <c r="A31" s="7"/>
      <c r="B31" s="5">
        <v>5</v>
      </c>
      <c r="C31" s="3" t="s">
        <v>13</v>
      </c>
      <c r="D31" s="35">
        <v>50</v>
      </c>
    </row>
    <row r="32" spans="1:4" s="28" customFormat="1" ht="21.75" thickBot="1" x14ac:dyDescent="0.4">
      <c r="A32" s="7"/>
      <c r="B32" s="5">
        <v>6</v>
      </c>
      <c r="C32" s="3" t="s">
        <v>72</v>
      </c>
      <c r="D32" s="35">
        <v>10</v>
      </c>
    </row>
    <row r="33" spans="1:4" s="28" customFormat="1" x14ac:dyDescent="0.35">
      <c r="A33" s="7" t="s">
        <v>62</v>
      </c>
      <c r="B33" s="5"/>
      <c r="C33" s="3"/>
      <c r="D33" s="69">
        <f>SUM(D26:D32)</f>
        <v>1614.99</v>
      </c>
    </row>
    <row r="34" spans="1:4" ht="21.75" thickBot="1" x14ac:dyDescent="0.4">
      <c r="A34" s="4"/>
      <c r="B34" s="6"/>
      <c r="C34" s="4"/>
      <c r="D34" s="70"/>
    </row>
    <row r="35" spans="1:4" x14ac:dyDescent="0.35">
      <c r="A35" s="3" t="s">
        <v>114</v>
      </c>
      <c r="C35" s="3"/>
      <c r="D35" s="18"/>
    </row>
    <row r="36" spans="1:4" x14ac:dyDescent="0.35">
      <c r="B36" s="5">
        <v>1</v>
      </c>
      <c r="C36" s="3" t="s">
        <v>31</v>
      </c>
      <c r="D36" s="18">
        <v>332</v>
      </c>
    </row>
    <row r="37" spans="1:4" x14ac:dyDescent="0.35">
      <c r="B37" s="5">
        <v>2</v>
      </c>
      <c r="C37" s="3" t="s">
        <v>115</v>
      </c>
      <c r="D37" s="18">
        <v>200</v>
      </c>
    </row>
    <row r="38" spans="1:4" ht="21.75" thickBot="1" x14ac:dyDescent="0.4">
      <c r="C38" s="3"/>
      <c r="D38" s="18"/>
    </row>
    <row r="39" spans="1:4" ht="21.75" thickBot="1" x14ac:dyDescent="0.4">
      <c r="A39" s="7" t="s">
        <v>62</v>
      </c>
      <c r="C39" s="3"/>
      <c r="D39" s="36">
        <f>SUM(D36:D38)</f>
        <v>532</v>
      </c>
    </row>
    <row r="40" spans="1:4" x14ac:dyDescent="0.35">
      <c r="A40" s="4"/>
      <c r="B40" s="6"/>
      <c r="C40" s="4"/>
      <c r="D40" s="20"/>
    </row>
    <row r="41" spans="1:4" x14ac:dyDescent="0.35">
      <c r="A41" s="17" t="s">
        <v>118</v>
      </c>
      <c r="C41" s="3"/>
      <c r="D41" s="18"/>
    </row>
    <row r="42" spans="1:4" x14ac:dyDescent="0.35">
      <c r="B42" s="5">
        <v>1</v>
      </c>
      <c r="C42" s="3" t="s">
        <v>35</v>
      </c>
      <c r="D42" s="18">
        <v>10</v>
      </c>
    </row>
    <row r="43" spans="1:4" x14ac:dyDescent="0.35">
      <c r="B43" s="5">
        <v>2</v>
      </c>
      <c r="C43" s="3" t="s">
        <v>116</v>
      </c>
      <c r="D43" s="18">
        <v>300</v>
      </c>
    </row>
    <row r="44" spans="1:4" ht="21.75" thickBot="1" x14ac:dyDescent="0.4">
      <c r="B44" s="5">
        <v>3</v>
      </c>
      <c r="C44" s="3" t="s">
        <v>117</v>
      </c>
      <c r="D44" s="18">
        <v>0</v>
      </c>
    </row>
    <row r="45" spans="1:4" ht="21.75" thickBot="1" x14ac:dyDescent="0.4">
      <c r="A45" s="7" t="s">
        <v>62</v>
      </c>
      <c r="C45" s="3"/>
      <c r="D45" s="36">
        <f>SUM(D42:D44)</f>
        <v>310</v>
      </c>
    </row>
    <row r="46" spans="1:4" x14ac:dyDescent="0.35">
      <c r="A46" s="4"/>
      <c r="B46" s="6"/>
      <c r="C46" s="4"/>
      <c r="D46" s="20"/>
    </row>
    <row r="47" spans="1:4" x14ac:dyDescent="0.35">
      <c r="A47" s="3" t="s">
        <v>75</v>
      </c>
      <c r="C47" s="3"/>
      <c r="D47" s="18"/>
    </row>
    <row r="48" spans="1:4" x14ac:dyDescent="0.35">
      <c r="B48" s="5">
        <v>1</v>
      </c>
      <c r="C48" s="3" t="s">
        <v>119</v>
      </c>
      <c r="D48" s="18">
        <v>1200</v>
      </c>
    </row>
    <row r="49" spans="1:4" x14ac:dyDescent="0.35">
      <c r="B49" s="5">
        <v>2</v>
      </c>
      <c r="C49" s="3" t="s">
        <v>120</v>
      </c>
      <c r="D49" s="18">
        <v>1000</v>
      </c>
    </row>
    <row r="50" spans="1:4" x14ac:dyDescent="0.35">
      <c r="B50" s="5">
        <v>3</v>
      </c>
      <c r="C50" s="3" t="s">
        <v>121</v>
      </c>
      <c r="D50" s="18">
        <v>800</v>
      </c>
    </row>
    <row r="51" spans="1:4" x14ac:dyDescent="0.35">
      <c r="B51" s="5">
        <v>4</v>
      </c>
      <c r="C51" s="17" t="s">
        <v>76</v>
      </c>
      <c r="D51" s="18">
        <v>600</v>
      </c>
    </row>
    <row r="52" spans="1:4" ht="21.75" thickBot="1" x14ac:dyDescent="0.4">
      <c r="A52" s="7"/>
      <c r="B52" s="5">
        <v>5</v>
      </c>
      <c r="C52" s="3" t="s">
        <v>122</v>
      </c>
      <c r="D52" s="18">
        <v>100</v>
      </c>
    </row>
    <row r="53" spans="1:4" s="28" customFormat="1" ht="21.75" thickBot="1" x14ac:dyDescent="0.4">
      <c r="A53" s="7" t="s">
        <v>62</v>
      </c>
      <c r="B53" s="5"/>
      <c r="C53" s="3"/>
      <c r="D53" s="36">
        <f>SUM(D48:D52)</f>
        <v>3700</v>
      </c>
    </row>
    <row r="54" spans="1:4" x14ac:dyDescent="0.35">
      <c r="A54" s="21"/>
      <c r="B54" s="6"/>
      <c r="C54" s="4"/>
      <c r="D54" s="20"/>
    </row>
    <row r="55" spans="1:4" x14ac:dyDescent="0.35">
      <c r="A55" s="3" t="s">
        <v>123</v>
      </c>
      <c r="C55" s="3"/>
      <c r="D55" s="18"/>
    </row>
    <row r="56" spans="1:4" x14ac:dyDescent="0.35">
      <c r="B56" s="5">
        <v>1</v>
      </c>
      <c r="C56" s="3" t="s">
        <v>3</v>
      </c>
      <c r="D56" s="18">
        <v>10</v>
      </c>
    </row>
    <row r="57" spans="1:4" x14ac:dyDescent="0.35">
      <c r="B57" s="5">
        <v>2</v>
      </c>
      <c r="C57" s="3" t="s">
        <v>124</v>
      </c>
      <c r="D57" s="18">
        <v>150</v>
      </c>
    </row>
    <row r="58" spans="1:4" ht="21.75" thickBot="1" x14ac:dyDescent="0.4">
      <c r="B58" s="5">
        <v>3</v>
      </c>
      <c r="C58" s="3" t="s">
        <v>125</v>
      </c>
      <c r="D58" s="18">
        <v>150</v>
      </c>
    </row>
    <row r="59" spans="1:4" ht="21.75" thickBot="1" x14ac:dyDescent="0.4">
      <c r="A59" s="7" t="s">
        <v>62</v>
      </c>
      <c r="C59" s="3"/>
      <c r="D59" s="36">
        <f>SUM(D56:D58)</f>
        <v>310</v>
      </c>
    </row>
    <row r="60" spans="1:4" x14ac:dyDescent="0.35">
      <c r="A60" s="4"/>
      <c r="B60" s="6"/>
      <c r="C60" s="4"/>
      <c r="D60" s="20"/>
    </row>
    <row r="61" spans="1:4" x14ac:dyDescent="0.35">
      <c r="C61" s="3"/>
      <c r="D61" s="18"/>
    </row>
    <row r="62" spans="1:4" x14ac:dyDescent="0.35">
      <c r="C62" s="3"/>
      <c r="D62" s="18"/>
    </row>
    <row r="63" spans="1:4" x14ac:dyDescent="0.35">
      <c r="C63" s="37" t="s">
        <v>62</v>
      </c>
      <c r="D63" s="38">
        <f>SUM(D59,D53,D45,D39,D33,D24,D18:E18,D12,D7)</f>
        <v>9831.99</v>
      </c>
    </row>
    <row r="64" spans="1:4" x14ac:dyDescent="0.35">
      <c r="D64" s="18"/>
    </row>
    <row r="65" spans="4:4" x14ac:dyDescent="0.35">
      <c r="D65" s="18"/>
    </row>
    <row r="66" spans="4:4" x14ac:dyDescent="0.35">
      <c r="D66" s="18"/>
    </row>
    <row r="67" spans="4:4" x14ac:dyDescent="0.35">
      <c r="D67" s="18"/>
    </row>
    <row r="68" spans="4:4" x14ac:dyDescent="0.35">
      <c r="D68" s="18"/>
    </row>
    <row r="69" spans="4:4" x14ac:dyDescent="0.35">
      <c r="D69" s="18"/>
    </row>
    <row r="70" spans="4:4" x14ac:dyDescent="0.35">
      <c r="D70" s="18"/>
    </row>
    <row r="71" spans="4:4" x14ac:dyDescent="0.35">
      <c r="D71" s="18"/>
    </row>
    <row r="72" spans="4:4" x14ac:dyDescent="0.35">
      <c r="D72" s="18"/>
    </row>
    <row r="73" spans="4:4" x14ac:dyDescent="0.35">
      <c r="D73" s="18"/>
    </row>
    <row r="74" spans="4:4" x14ac:dyDescent="0.35">
      <c r="D74" s="18"/>
    </row>
    <row r="75" spans="4:4" x14ac:dyDescent="0.35">
      <c r="D75" s="18"/>
    </row>
    <row r="76" spans="4:4" x14ac:dyDescent="0.35">
      <c r="D76" s="18"/>
    </row>
    <row r="77" spans="4:4" x14ac:dyDescent="0.35">
      <c r="D77" s="18"/>
    </row>
    <row r="78" spans="4:4" x14ac:dyDescent="0.35">
      <c r="D78" s="18"/>
    </row>
    <row r="79" spans="4:4" x14ac:dyDescent="0.35">
      <c r="D79" s="18"/>
    </row>
    <row r="80" spans="4:4" x14ac:dyDescent="0.35">
      <c r="D80" s="18"/>
    </row>
    <row r="81" spans="4:4" x14ac:dyDescent="0.35">
      <c r="D81" s="18"/>
    </row>
    <row r="82" spans="4:4" x14ac:dyDescent="0.35">
      <c r="D82" s="18"/>
    </row>
    <row r="83" spans="4:4" x14ac:dyDescent="0.35">
      <c r="D83" s="18"/>
    </row>
    <row r="84" spans="4:4" x14ac:dyDescent="0.35">
      <c r="D84" s="18"/>
    </row>
    <row r="85" spans="4:4" x14ac:dyDescent="0.35">
      <c r="D85" s="18"/>
    </row>
    <row r="86" spans="4:4" x14ac:dyDescent="0.35">
      <c r="D86" s="18"/>
    </row>
    <row r="87" spans="4:4" x14ac:dyDescent="0.35">
      <c r="D87" s="18"/>
    </row>
    <row r="88" spans="4:4" x14ac:dyDescent="0.35">
      <c r="D88" s="18"/>
    </row>
    <row r="89" spans="4:4" x14ac:dyDescent="0.35">
      <c r="D89" s="18"/>
    </row>
    <row r="90" spans="4:4" x14ac:dyDescent="0.35">
      <c r="D90" s="18"/>
    </row>
    <row r="91" spans="4:4" x14ac:dyDescent="0.35">
      <c r="D91" s="18"/>
    </row>
    <row r="92" spans="4:4" x14ac:dyDescent="0.35">
      <c r="D92" s="18"/>
    </row>
    <row r="93" spans="4:4" x14ac:dyDescent="0.35">
      <c r="D93" s="18"/>
    </row>
    <row r="94" spans="4:4" x14ac:dyDescent="0.35">
      <c r="D94" s="18"/>
    </row>
    <row r="95" spans="4:4" x14ac:dyDescent="0.35">
      <c r="D95" s="18"/>
    </row>
    <row r="96" spans="4:4" x14ac:dyDescent="0.35">
      <c r="D96" s="18"/>
    </row>
    <row r="97" spans="4:4" x14ac:dyDescent="0.35">
      <c r="D97" s="18"/>
    </row>
    <row r="98" spans="4:4" x14ac:dyDescent="0.35">
      <c r="D98" s="18"/>
    </row>
    <row r="99" spans="4:4" x14ac:dyDescent="0.35">
      <c r="D99" s="18"/>
    </row>
    <row r="100" spans="4:4" x14ac:dyDescent="0.35">
      <c r="D100" s="18"/>
    </row>
    <row r="101" spans="4:4" x14ac:dyDescent="0.35">
      <c r="D101" s="18"/>
    </row>
    <row r="102" spans="4:4" x14ac:dyDescent="0.35">
      <c r="D102" s="18"/>
    </row>
    <row r="103" spans="4:4" x14ac:dyDescent="0.35">
      <c r="D103" s="18"/>
    </row>
    <row r="104" spans="4:4" x14ac:dyDescent="0.35">
      <c r="D104" s="18"/>
    </row>
    <row r="105" spans="4:4" x14ac:dyDescent="0.35">
      <c r="D105" s="18"/>
    </row>
    <row r="106" spans="4:4" x14ac:dyDescent="0.35">
      <c r="D106" s="18"/>
    </row>
    <row r="107" spans="4:4" x14ac:dyDescent="0.35">
      <c r="D107" s="18"/>
    </row>
    <row r="108" spans="4:4" x14ac:dyDescent="0.35">
      <c r="D108" s="18"/>
    </row>
    <row r="109" spans="4:4" x14ac:dyDescent="0.35">
      <c r="D109" s="18"/>
    </row>
    <row r="110" spans="4:4" x14ac:dyDescent="0.35">
      <c r="D110" s="18"/>
    </row>
    <row r="111" spans="4:4" x14ac:dyDescent="0.35">
      <c r="D111" s="18"/>
    </row>
    <row r="112" spans="4:4" x14ac:dyDescent="0.35">
      <c r="D112" s="18"/>
    </row>
    <row r="113" spans="4:4" x14ac:dyDescent="0.35">
      <c r="D113" s="18"/>
    </row>
    <row r="114" spans="4:4" x14ac:dyDescent="0.35">
      <c r="D114" s="18"/>
    </row>
    <row r="115" spans="4:4" x14ac:dyDescent="0.35">
      <c r="D115" s="18"/>
    </row>
    <row r="116" spans="4:4" x14ac:dyDescent="0.35">
      <c r="D116" s="18"/>
    </row>
    <row r="117" spans="4:4" x14ac:dyDescent="0.35">
      <c r="D117" s="18"/>
    </row>
    <row r="118" spans="4:4" x14ac:dyDescent="0.35">
      <c r="D118" s="18"/>
    </row>
    <row r="119" spans="4:4" x14ac:dyDescent="0.35">
      <c r="D119" s="18"/>
    </row>
    <row r="120" spans="4:4" x14ac:dyDescent="0.35">
      <c r="D120" s="18"/>
    </row>
    <row r="121" spans="4:4" x14ac:dyDescent="0.35">
      <c r="D121" s="18"/>
    </row>
    <row r="122" spans="4:4" x14ac:dyDescent="0.35">
      <c r="D122" s="18"/>
    </row>
    <row r="123" spans="4:4" x14ac:dyDescent="0.35">
      <c r="D123" s="18"/>
    </row>
    <row r="124" spans="4:4" x14ac:dyDescent="0.35">
      <c r="D124" s="18"/>
    </row>
    <row r="125" spans="4:4" x14ac:dyDescent="0.35">
      <c r="D125" s="18"/>
    </row>
    <row r="126" spans="4:4" x14ac:dyDescent="0.35">
      <c r="D126" s="18"/>
    </row>
    <row r="127" spans="4:4" x14ac:dyDescent="0.35">
      <c r="D127" s="18"/>
    </row>
    <row r="128" spans="4:4" x14ac:dyDescent="0.35">
      <c r="D128" s="18"/>
    </row>
    <row r="129" spans="4:4" x14ac:dyDescent="0.35">
      <c r="D129" s="18"/>
    </row>
    <row r="130" spans="4:4" x14ac:dyDescent="0.35">
      <c r="D130" s="18"/>
    </row>
    <row r="131" spans="4:4" x14ac:dyDescent="0.35">
      <c r="D131" s="18"/>
    </row>
    <row r="132" spans="4:4" x14ac:dyDescent="0.35">
      <c r="D132" s="18"/>
    </row>
    <row r="133" spans="4:4" x14ac:dyDescent="0.35">
      <c r="D133" s="18"/>
    </row>
    <row r="134" spans="4:4" x14ac:dyDescent="0.35">
      <c r="D134" s="18"/>
    </row>
    <row r="135" spans="4:4" x14ac:dyDescent="0.35">
      <c r="D135" s="18"/>
    </row>
    <row r="136" spans="4:4" x14ac:dyDescent="0.35">
      <c r="D136" s="18"/>
    </row>
    <row r="137" spans="4:4" x14ac:dyDescent="0.35">
      <c r="D137" s="18"/>
    </row>
    <row r="138" spans="4:4" x14ac:dyDescent="0.35">
      <c r="D138" s="18"/>
    </row>
    <row r="139" spans="4:4" x14ac:dyDescent="0.35">
      <c r="D139" s="18"/>
    </row>
    <row r="140" spans="4:4" x14ac:dyDescent="0.35">
      <c r="D140" s="18"/>
    </row>
    <row r="141" spans="4:4" x14ac:dyDescent="0.35">
      <c r="D141" s="18"/>
    </row>
    <row r="142" spans="4:4" x14ac:dyDescent="0.35">
      <c r="D142" s="18"/>
    </row>
    <row r="143" spans="4:4" x14ac:dyDescent="0.35">
      <c r="D143" s="18"/>
    </row>
    <row r="144" spans="4:4" x14ac:dyDescent="0.35">
      <c r="D144" s="18"/>
    </row>
    <row r="145" spans="4:4" x14ac:dyDescent="0.35">
      <c r="D145" s="18"/>
    </row>
    <row r="146" spans="4:4" x14ac:dyDescent="0.35">
      <c r="D146" s="18"/>
    </row>
    <row r="147" spans="4:4" x14ac:dyDescent="0.35">
      <c r="D147" s="18"/>
    </row>
    <row r="148" spans="4:4" x14ac:dyDescent="0.35">
      <c r="D148" s="18"/>
    </row>
    <row r="149" spans="4:4" x14ac:dyDescent="0.35">
      <c r="D149" s="18"/>
    </row>
    <row r="150" spans="4:4" x14ac:dyDescent="0.35">
      <c r="D150" s="18"/>
    </row>
    <row r="151" spans="4:4" x14ac:dyDescent="0.35">
      <c r="D151" s="18"/>
    </row>
    <row r="152" spans="4:4" x14ac:dyDescent="0.35">
      <c r="D152" s="18"/>
    </row>
    <row r="153" spans="4:4" x14ac:dyDescent="0.35">
      <c r="D153" s="18"/>
    </row>
    <row r="154" spans="4:4" x14ac:dyDescent="0.35">
      <c r="D154" s="18"/>
    </row>
    <row r="155" spans="4:4" x14ac:dyDescent="0.35">
      <c r="D155" s="18"/>
    </row>
    <row r="156" spans="4:4" x14ac:dyDescent="0.35">
      <c r="D156" s="18"/>
    </row>
    <row r="157" spans="4:4" x14ac:dyDescent="0.35">
      <c r="D157" s="18"/>
    </row>
    <row r="158" spans="4:4" x14ac:dyDescent="0.35">
      <c r="D158" s="18"/>
    </row>
    <row r="159" spans="4:4" x14ac:dyDescent="0.35">
      <c r="D159" s="18"/>
    </row>
    <row r="160" spans="4:4" x14ac:dyDescent="0.35">
      <c r="D160" s="18"/>
    </row>
    <row r="161" spans="4:4" x14ac:dyDescent="0.35">
      <c r="D161" s="18"/>
    </row>
    <row r="162" spans="4:4" x14ac:dyDescent="0.35">
      <c r="D162" s="18"/>
    </row>
    <row r="163" spans="4:4" x14ac:dyDescent="0.35">
      <c r="D163" s="18"/>
    </row>
    <row r="164" spans="4:4" x14ac:dyDescent="0.35">
      <c r="D164" s="18"/>
    </row>
    <row r="165" spans="4:4" x14ac:dyDescent="0.35">
      <c r="D165" s="18"/>
    </row>
    <row r="166" spans="4:4" x14ac:dyDescent="0.35">
      <c r="D166" s="18"/>
    </row>
    <row r="167" spans="4:4" x14ac:dyDescent="0.35">
      <c r="D167" s="18"/>
    </row>
    <row r="168" spans="4:4" x14ac:dyDescent="0.35">
      <c r="D168" s="18"/>
    </row>
    <row r="169" spans="4:4" x14ac:dyDescent="0.35">
      <c r="D169" s="18"/>
    </row>
    <row r="170" spans="4:4" x14ac:dyDescent="0.35">
      <c r="D170" s="18"/>
    </row>
    <row r="171" spans="4:4" x14ac:dyDescent="0.35">
      <c r="D171" s="18"/>
    </row>
    <row r="172" spans="4:4" x14ac:dyDescent="0.35">
      <c r="D172" s="18"/>
    </row>
    <row r="173" spans="4:4" x14ac:dyDescent="0.35">
      <c r="D173" s="18"/>
    </row>
    <row r="174" spans="4:4" x14ac:dyDescent="0.35">
      <c r="D174" s="18"/>
    </row>
    <row r="175" spans="4:4" x14ac:dyDescent="0.35">
      <c r="D175" s="18"/>
    </row>
    <row r="176" spans="4:4" x14ac:dyDescent="0.35">
      <c r="D176" s="18"/>
    </row>
    <row r="177" spans="4:4" x14ac:dyDescent="0.35">
      <c r="D177" s="18"/>
    </row>
    <row r="178" spans="4:4" x14ac:dyDescent="0.35">
      <c r="D178" s="18"/>
    </row>
    <row r="179" spans="4:4" x14ac:dyDescent="0.35">
      <c r="D179" s="18"/>
    </row>
    <row r="180" spans="4:4" x14ac:dyDescent="0.35">
      <c r="D180" s="18"/>
    </row>
    <row r="181" spans="4:4" x14ac:dyDescent="0.35">
      <c r="D181" s="18"/>
    </row>
    <row r="182" spans="4:4" x14ac:dyDescent="0.35">
      <c r="D182" s="18"/>
    </row>
    <row r="183" spans="4:4" x14ac:dyDescent="0.35">
      <c r="D183" s="18"/>
    </row>
    <row r="184" spans="4:4" x14ac:dyDescent="0.35">
      <c r="D184" s="18"/>
    </row>
    <row r="185" spans="4:4" x14ac:dyDescent="0.35">
      <c r="D185" s="18"/>
    </row>
    <row r="186" spans="4:4" x14ac:dyDescent="0.35">
      <c r="D186" s="18"/>
    </row>
    <row r="187" spans="4:4" x14ac:dyDescent="0.35">
      <c r="D187" s="18"/>
    </row>
    <row r="188" spans="4:4" x14ac:dyDescent="0.35">
      <c r="D188" s="18"/>
    </row>
    <row r="189" spans="4:4" x14ac:dyDescent="0.35">
      <c r="D189" s="18"/>
    </row>
    <row r="190" spans="4:4" x14ac:dyDescent="0.35">
      <c r="D190" s="18"/>
    </row>
    <row r="191" spans="4:4" x14ac:dyDescent="0.35">
      <c r="D191" s="18"/>
    </row>
    <row r="192" spans="4:4" x14ac:dyDescent="0.35">
      <c r="D192" s="18"/>
    </row>
    <row r="193" spans="4:4" x14ac:dyDescent="0.35">
      <c r="D193" s="18"/>
    </row>
    <row r="194" spans="4:4" x14ac:dyDescent="0.35">
      <c r="D194" s="18"/>
    </row>
    <row r="195" spans="4:4" x14ac:dyDescent="0.35">
      <c r="D195" s="18"/>
    </row>
    <row r="196" spans="4:4" x14ac:dyDescent="0.35">
      <c r="D196" s="18"/>
    </row>
    <row r="197" spans="4:4" x14ac:dyDescent="0.35">
      <c r="D197" s="18"/>
    </row>
    <row r="198" spans="4:4" x14ac:dyDescent="0.35">
      <c r="D198" s="18"/>
    </row>
    <row r="199" spans="4:4" x14ac:dyDescent="0.35">
      <c r="D199" s="18"/>
    </row>
    <row r="200" spans="4:4" x14ac:dyDescent="0.35">
      <c r="D200" s="18"/>
    </row>
    <row r="201" spans="4:4" x14ac:dyDescent="0.35">
      <c r="D201" s="18"/>
    </row>
    <row r="202" spans="4:4" x14ac:dyDescent="0.35">
      <c r="D202" s="18"/>
    </row>
    <row r="203" spans="4:4" x14ac:dyDescent="0.35">
      <c r="D203" s="18"/>
    </row>
    <row r="204" spans="4:4" x14ac:dyDescent="0.35">
      <c r="D204" s="18"/>
    </row>
    <row r="205" spans="4:4" x14ac:dyDescent="0.35">
      <c r="D205" s="18"/>
    </row>
    <row r="206" spans="4:4" x14ac:dyDescent="0.35">
      <c r="D206" s="18"/>
    </row>
    <row r="207" spans="4:4" x14ac:dyDescent="0.35">
      <c r="D207" s="18"/>
    </row>
    <row r="208" spans="4:4" x14ac:dyDescent="0.35">
      <c r="D208" s="18"/>
    </row>
    <row r="209" spans="4:4" x14ac:dyDescent="0.35">
      <c r="D209" s="18"/>
    </row>
    <row r="210" spans="4:4" x14ac:dyDescent="0.35">
      <c r="D210" s="18"/>
    </row>
    <row r="211" spans="4:4" x14ac:dyDescent="0.35">
      <c r="D211" s="18"/>
    </row>
    <row r="212" spans="4:4" x14ac:dyDescent="0.35">
      <c r="D212" s="18"/>
    </row>
    <row r="213" spans="4:4" x14ac:dyDescent="0.35">
      <c r="D213" s="18"/>
    </row>
    <row r="214" spans="4:4" x14ac:dyDescent="0.35">
      <c r="D214" s="18"/>
    </row>
    <row r="215" spans="4:4" x14ac:dyDescent="0.35">
      <c r="D215" s="18"/>
    </row>
    <row r="216" spans="4:4" x14ac:dyDescent="0.35">
      <c r="D216" s="18"/>
    </row>
    <row r="217" spans="4:4" x14ac:dyDescent="0.35">
      <c r="D217" s="18"/>
    </row>
    <row r="218" spans="4:4" x14ac:dyDescent="0.35">
      <c r="D218" s="18"/>
    </row>
    <row r="219" spans="4:4" x14ac:dyDescent="0.35">
      <c r="D219" s="18"/>
    </row>
    <row r="220" spans="4:4" x14ac:dyDescent="0.35">
      <c r="D220" s="18"/>
    </row>
    <row r="221" spans="4:4" x14ac:dyDescent="0.35">
      <c r="D221" s="18"/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6" sqref="A16"/>
    </sheetView>
  </sheetViews>
  <sheetFormatPr defaultRowHeight="15" x14ac:dyDescent="0.25"/>
  <cols>
    <col min="1" max="1" width="35.5703125" customWidth="1"/>
    <col min="2" max="2" width="26.28515625" customWidth="1"/>
  </cols>
  <sheetData>
    <row r="1" spans="1:2" s="28" customFormat="1" ht="18.75" x14ac:dyDescent="0.3">
      <c r="A1" s="3"/>
      <c r="B1" s="5" t="s">
        <v>2</v>
      </c>
    </row>
    <row r="2" spans="1:2" s="28" customFormat="1" ht="18.75" x14ac:dyDescent="0.3">
      <c r="A2" s="4"/>
      <c r="B2" s="4"/>
    </row>
    <row r="3" spans="1:2" ht="37.5" x14ac:dyDescent="0.3">
      <c r="A3" s="17" t="s">
        <v>186</v>
      </c>
      <c r="B3" s="64">
        <v>15000</v>
      </c>
    </row>
    <row r="4" spans="1:2" ht="18.75" x14ac:dyDescent="0.3">
      <c r="A4" s="4"/>
      <c r="B4" s="4"/>
    </row>
    <row r="5" spans="1:2" ht="18.75" x14ac:dyDescent="0.3">
      <c r="A5" s="59" t="s">
        <v>62</v>
      </c>
      <c r="B5" s="65">
        <v>15000</v>
      </c>
    </row>
    <row r="8" spans="1:2" x14ac:dyDescent="0.25">
      <c r="A8" s="71" t="s">
        <v>189</v>
      </c>
    </row>
    <row r="9" spans="1:2" x14ac:dyDescent="0.25">
      <c r="A9" s="71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Academic</vt:lpstr>
      <vt:lpstr>Campus Welfare</vt:lpstr>
      <vt:lpstr>C.H.A.N.G.E.</vt:lpstr>
      <vt:lpstr>Club Sports</vt:lpstr>
      <vt:lpstr>Greek Oversight</vt:lpstr>
      <vt:lpstr>Interest Groups</vt:lpstr>
      <vt:lpstr>RCLAB</vt:lpstr>
    </vt:vector>
  </TitlesOfParts>
  <Company>Longwood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Butler, Martha</dc:creator>
  <cp:lastModifiedBy>Butler, Martha</cp:lastModifiedBy>
  <cp:lastPrinted>2022-06-14T19:34:54Z</cp:lastPrinted>
  <dcterms:created xsi:type="dcterms:W3CDTF">2022-04-04T19:49:16Z</dcterms:created>
  <dcterms:modified xsi:type="dcterms:W3CDTF">2023-07-06T16:32:57Z</dcterms:modified>
</cp:coreProperties>
</file>